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729"/>
  <workbookPr defaultThemeVersion="153222"/>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3500"/>
  </bookViews>
  <sheets>
    <sheet name="Rechner" sheetId="1" r:id="rId1"/>
    <sheet name="Anleitung" sheetId="4" r:id="rId2"/>
    <sheet name="Hilfstabellen" sheetId="3" state="hidden" r:id="rId3"/>
    <sheet name="Berechnungen" sheetId="2" state="hidden" r:id="rId4"/>
  </sheets>
  <definedNames>
    <definedName name="Auswahl_feld">Hilfstabellen!$A$3:$A$6</definedName>
    <definedName name="Effektivzins_Händler">Berechnungen!#REF!</definedName>
    <definedName name="Effektivzins_online">Berechnungen!$G$7</definedName>
    <definedName name="Kaufhinweis">Berechnungen!#REF!</definedName>
    <definedName name="Kosten_Händler">Berechnungen!#REF!</definedName>
    <definedName name="Kosten_online">Berechnungen!$G$9</definedName>
    <definedName name="Kreditsumme_Händler">Berechnungen!#REF!</definedName>
    <definedName name="Kreditsumme_online">Berechnungen!$G$3</definedName>
    <definedName name="Laufzeit_Monate_Händler">Berechnungen!#REF!</definedName>
    <definedName name="Laufzeit_Monate_online">Berechnungen!$G$4</definedName>
  </definedNames>
  <calcPr calcId="171027"/>
</workbook>
</file>

<file path=xl/calcChain.xml><?xml version="1.0" encoding="utf-8"?>
<calcChain xmlns="http://schemas.openxmlformats.org/spreadsheetml/2006/main">
  <c r="C4" i="3" l="1"/>
  <c r="C5" i="3"/>
  <c r="C6" i="3"/>
  <c r="C3" i="3"/>
  <c r="C21" i="4" l="1"/>
  <c r="A23" i="4"/>
  <c r="A22" i="4"/>
  <c r="A21" i="4"/>
  <c r="E20" i="1"/>
  <c r="D2" i="2" s="1"/>
  <c r="D20" i="2" s="1"/>
  <c r="C22" i="4"/>
  <c r="C23" i="4"/>
  <c r="C5" i="2"/>
  <c r="C6" i="2" s="1"/>
  <c r="D5" i="2"/>
  <c r="D6" i="2" s="1"/>
  <c r="B5" i="2"/>
  <c r="B6" i="2" s="1"/>
  <c r="C15" i="2"/>
  <c r="B7" i="2"/>
  <c r="B8" i="2"/>
  <c r="B16" i="2"/>
  <c r="B11" i="2"/>
  <c r="B12" i="2" s="1"/>
  <c r="C7" i="2"/>
  <c r="D7" i="2"/>
  <c r="C8" i="2"/>
  <c r="D8" i="2"/>
  <c r="A3" i="2"/>
  <c r="A4" i="2"/>
  <c r="C11" i="2"/>
  <c r="C12" i="2" s="1"/>
  <c r="C13" i="2" s="1"/>
  <c r="D11" i="2"/>
  <c r="D12" i="2" s="1"/>
  <c r="D13" i="2" s="1"/>
  <c r="C4" i="2"/>
  <c r="D4" i="2"/>
  <c r="B4" i="2"/>
  <c r="D3" i="2"/>
  <c r="C3" i="2"/>
  <c r="B3" i="2"/>
  <c r="A2" i="2"/>
  <c r="G3" i="2"/>
  <c r="J20" i="1"/>
  <c r="D16" i="2" s="1"/>
  <c r="C2" i="2" l="1"/>
  <c r="C20" i="2" s="1"/>
  <c r="B2" i="2"/>
  <c r="B20" i="2" s="1"/>
  <c r="B13" i="2"/>
  <c r="B9" i="2"/>
  <c r="C9" i="2"/>
  <c r="D9" i="2"/>
  <c r="C16" i="2"/>
  <c r="B10" i="2" l="1"/>
  <c r="F569" i="2" s="1"/>
  <c r="B377" i="2"/>
  <c r="B573" i="2"/>
  <c r="B452" i="2"/>
  <c r="B606" i="2"/>
  <c r="D534" i="2"/>
  <c r="D601" i="2"/>
  <c r="D528" i="2"/>
  <c r="D618" i="2"/>
  <c r="D363" i="2"/>
  <c r="D490" i="2"/>
  <c r="D432" i="2"/>
  <c r="D419" i="2"/>
  <c r="D435" i="2"/>
  <c r="D558" i="2"/>
  <c r="D518" i="2"/>
  <c r="D384" i="2"/>
  <c r="D498" i="2"/>
  <c r="D409" i="2"/>
  <c r="D422" i="2"/>
  <c r="D556" i="2"/>
  <c r="D517" i="2"/>
  <c r="D451" i="2"/>
  <c r="D522" i="2"/>
  <c r="D493" i="2"/>
  <c r="D581" i="2"/>
  <c r="D589" i="2"/>
  <c r="D523" i="2"/>
  <c r="D367" i="2"/>
  <c r="D359" i="2"/>
  <c r="D480" i="2"/>
  <c r="D567" i="2"/>
  <c r="D509" i="2"/>
  <c r="D507" i="2"/>
  <c r="D497" i="2"/>
  <c r="D391" i="2"/>
  <c r="D619" i="2"/>
  <c r="D594" i="2"/>
  <c r="D445" i="2"/>
  <c r="D356" i="2"/>
  <c r="D400" i="2"/>
  <c r="D352" i="2"/>
  <c r="D504" i="2"/>
  <c r="D420" i="2"/>
  <c r="D588" i="2"/>
  <c r="D483" i="2"/>
  <c r="D609" i="2"/>
  <c r="D421" i="2"/>
  <c r="D481" i="2"/>
  <c r="D464" i="2"/>
  <c r="D552" i="2"/>
  <c r="D617" i="2"/>
  <c r="D563" i="2"/>
  <c r="D416" i="2"/>
  <c r="D381" i="2"/>
  <c r="D371" i="2"/>
  <c r="D389" i="2"/>
  <c r="D537" i="2"/>
  <c r="D378" i="2"/>
  <c r="D592" i="2"/>
  <c r="D442" i="2"/>
  <c r="D548" i="2"/>
  <c r="D396" i="2"/>
  <c r="D489" i="2"/>
  <c r="D593" i="2"/>
  <c r="D510" i="2"/>
  <c r="D399" i="2"/>
  <c r="D554" i="2"/>
  <c r="D543" i="2"/>
  <c r="D602" i="2"/>
  <c r="D355" i="2"/>
  <c r="D380" i="2"/>
  <c r="D452" i="2"/>
  <c r="D430" i="2"/>
  <c r="D390" i="2"/>
  <c r="D569" i="2"/>
  <c r="D533" i="2"/>
  <c r="D374" i="2"/>
  <c r="D474" i="2"/>
  <c r="D370" i="2"/>
  <c r="D456" i="2"/>
  <c r="D557" i="2"/>
  <c r="D529" i="2"/>
  <c r="D574" i="2"/>
  <c r="D546" i="2"/>
  <c r="D368" i="2"/>
  <c r="D350" i="2"/>
  <c r="D458" i="2"/>
  <c r="C573" i="2"/>
  <c r="D573" i="2"/>
  <c r="D501" i="2"/>
  <c r="D494" i="2"/>
  <c r="D453" i="2"/>
  <c r="D585" i="2"/>
  <c r="D434" i="2"/>
  <c r="D576" i="2"/>
  <c r="D539" i="2"/>
  <c r="D354" i="2"/>
  <c r="D438" i="2"/>
  <c r="D376" i="2"/>
  <c r="D580" i="2"/>
  <c r="D578" i="2"/>
  <c r="D613" i="2"/>
  <c r="D555" i="2"/>
  <c r="D425" i="2"/>
  <c r="D444" i="2"/>
  <c r="D424" i="2"/>
  <c r="D407" i="2"/>
  <c r="D426" i="2"/>
  <c r="D513" i="2"/>
  <c r="D443" i="2"/>
  <c r="D610" i="2"/>
  <c r="D519" i="2"/>
  <c r="D532" i="2"/>
  <c r="D530" i="2"/>
  <c r="D436" i="2"/>
  <c r="D579" i="2"/>
  <c r="D463" i="2"/>
  <c r="D605" i="2"/>
  <c r="D364" i="2"/>
  <c r="D547" i="2"/>
  <c r="D470" i="2"/>
  <c r="D392" i="2"/>
  <c r="D560" i="2"/>
  <c r="D372" i="2"/>
  <c r="D476" i="2"/>
  <c r="D603" i="2"/>
  <c r="D597" i="2"/>
  <c r="D433" i="2"/>
  <c r="D441" i="2"/>
  <c r="D366" i="2"/>
  <c r="D575" i="2"/>
  <c r="D460" i="2"/>
  <c r="D465" i="2"/>
  <c r="D455" i="2"/>
  <c r="D599" i="2"/>
  <c r="D447" i="2"/>
  <c r="D538" i="2"/>
  <c r="D365" i="2"/>
  <c r="D375" i="2"/>
  <c r="D583" i="2"/>
  <c r="D482" i="2"/>
  <c r="D423" i="2"/>
  <c r="D542" i="2"/>
  <c r="D516" i="2"/>
  <c r="D401" i="2"/>
  <c r="D414" i="2"/>
  <c r="D565" i="2"/>
  <c r="D383" i="2"/>
  <c r="D487" i="2"/>
  <c r="D385" i="2"/>
  <c r="D472" i="2"/>
  <c r="D373" i="2"/>
  <c r="D503" i="2"/>
  <c r="D511" i="2"/>
  <c r="D448" i="2"/>
  <c r="D446" i="2"/>
  <c r="D492" i="2"/>
  <c r="D439" i="2"/>
  <c r="D377" i="2"/>
  <c r="D571" i="2"/>
  <c r="D531" i="2"/>
  <c r="D595" i="2"/>
  <c r="D591" i="2"/>
  <c r="D473" i="2"/>
  <c r="D353" i="2"/>
  <c r="D545" i="2"/>
  <c r="D550" i="2"/>
  <c r="D608" i="2"/>
  <c r="D525" i="2"/>
  <c r="D358" i="2"/>
  <c r="D526" i="2"/>
  <c r="D404" i="2"/>
  <c r="D393" i="2"/>
  <c r="D488" i="2"/>
  <c r="D379" i="2"/>
  <c r="D596" i="2"/>
  <c r="D466" i="2"/>
  <c r="D397" i="2"/>
  <c r="D572" i="2"/>
  <c r="D607" i="2"/>
  <c r="D477" i="2"/>
  <c r="D505" i="2"/>
  <c r="D500" i="2"/>
  <c r="D486" i="2"/>
  <c r="D524" i="2"/>
  <c r="D459" i="2"/>
  <c r="D499" i="2"/>
  <c r="D369" i="2"/>
  <c r="D437" i="2"/>
  <c r="D514" i="2"/>
  <c r="D398" i="2"/>
  <c r="D431" i="2"/>
  <c r="D403" i="2"/>
  <c r="D387" i="2"/>
  <c r="D512" i="2"/>
  <c r="D471" i="2"/>
  <c r="D410" i="2"/>
  <c r="D496" i="2"/>
  <c r="D562" i="2"/>
  <c r="D491" i="2"/>
  <c r="D454" i="2"/>
  <c r="D584" i="2"/>
  <c r="D449" i="2"/>
  <c r="D479" i="2"/>
  <c r="C480" i="2"/>
  <c r="C580" i="2"/>
  <c r="C502" i="2"/>
  <c r="C509" i="2"/>
  <c r="C449" i="2"/>
  <c r="D362" i="2"/>
  <c r="D349" i="2"/>
  <c r="D615" i="2"/>
  <c r="D614" i="2"/>
  <c r="D408" i="2"/>
  <c r="D527" i="2"/>
  <c r="D360" i="2"/>
  <c r="D535" i="2"/>
  <c r="D508" i="2"/>
  <c r="D388" i="2"/>
  <c r="D612" i="2"/>
  <c r="D502" i="2"/>
  <c r="D520" i="2"/>
  <c r="D549" i="2"/>
  <c r="D506" i="2"/>
  <c r="D457" i="2"/>
  <c r="D415" i="2"/>
  <c r="D540" i="2"/>
  <c r="D566" i="2"/>
  <c r="D551" i="2"/>
  <c r="D467" i="2"/>
  <c r="D541" i="2"/>
  <c r="D440" i="2"/>
  <c r="D475" i="2"/>
  <c r="D577" i="2"/>
  <c r="D411" i="2"/>
  <c r="D606" i="2"/>
  <c r="D568" i="2"/>
  <c r="D394" i="2"/>
  <c r="D461" i="2"/>
  <c r="D429" i="2"/>
  <c r="D553" i="2"/>
  <c r="D357" i="2"/>
  <c r="D582" i="2"/>
  <c r="D478" i="2"/>
  <c r="D468" i="2"/>
  <c r="D469" i="2"/>
  <c r="D590" i="2"/>
  <c r="D428" i="2"/>
  <c r="D536" i="2"/>
  <c r="D559" i="2"/>
  <c r="D616" i="2"/>
  <c r="D600" i="2"/>
  <c r="D417" i="2"/>
  <c r="D462" i="2"/>
  <c r="D418" i="2"/>
  <c r="D521" i="2"/>
  <c r="D386" i="2"/>
  <c r="D564" i="2"/>
  <c r="D586" i="2"/>
  <c r="D395" i="2"/>
  <c r="D611" i="2"/>
  <c r="D406" i="2"/>
  <c r="D402" i="2"/>
  <c r="D413" i="2"/>
  <c r="D450" i="2"/>
  <c r="D495" i="2"/>
  <c r="D515" i="2"/>
  <c r="D405" i="2"/>
  <c r="D620" i="2"/>
  <c r="D351" i="2"/>
  <c r="D427" i="2"/>
  <c r="D412" i="2"/>
  <c r="D484" i="2"/>
  <c r="D561" i="2"/>
  <c r="D485" i="2"/>
  <c r="D382" i="2"/>
  <c r="D361" i="2"/>
  <c r="D598" i="2"/>
  <c r="D587" i="2"/>
  <c r="D570" i="2"/>
  <c r="D604" i="2"/>
  <c r="D544" i="2"/>
  <c r="C505" i="2"/>
  <c r="C390" i="2"/>
  <c r="C473" i="2"/>
  <c r="C350" i="2"/>
  <c r="C382" i="2"/>
  <c r="C373" i="2"/>
  <c r="C600" i="2"/>
  <c r="C392" i="2"/>
  <c r="C610" i="2"/>
  <c r="C379" i="2"/>
  <c r="C470" i="2"/>
  <c r="C593" i="2"/>
  <c r="C540" i="2"/>
  <c r="C404" i="2"/>
  <c r="C391" i="2"/>
  <c r="C433" i="2"/>
  <c r="C620" i="2"/>
  <c r="C527" i="2"/>
  <c r="C486" i="2"/>
  <c r="C457" i="2"/>
  <c r="C458" i="2"/>
  <c r="C590" i="2"/>
  <c r="C575" i="2"/>
  <c r="C479" i="2"/>
  <c r="C543" i="2"/>
  <c r="C506" i="2"/>
  <c r="C539" i="2"/>
  <c r="C487" i="2"/>
  <c r="C563" i="2"/>
  <c r="C494" i="2"/>
  <c r="C501" i="2"/>
  <c r="C436" i="2"/>
  <c r="C530" i="2"/>
  <c r="C510" i="2"/>
  <c r="C586" i="2"/>
  <c r="C545" i="2"/>
  <c r="C521" i="2"/>
  <c r="C544" i="2"/>
  <c r="C558" i="2"/>
  <c r="C561" i="2"/>
  <c r="C522" i="2"/>
  <c r="C369" i="2"/>
  <c r="C394" i="2"/>
  <c r="C401" i="2"/>
  <c r="C359" i="2"/>
  <c r="C571" i="2"/>
  <c r="C419" i="2"/>
  <c r="C553" i="2"/>
  <c r="C482" i="2"/>
  <c r="C532" i="2"/>
  <c r="C375" i="2"/>
  <c r="C456" i="2"/>
  <c r="C388" i="2"/>
  <c r="C556" i="2"/>
  <c r="C377" i="2"/>
  <c r="C616" i="2"/>
  <c r="C518" i="2"/>
  <c r="C408" i="2"/>
  <c r="C583" i="2"/>
  <c r="C570" i="2"/>
  <c r="C398" i="2"/>
  <c r="C533" i="2"/>
  <c r="C584" i="2"/>
  <c r="C439" i="2"/>
  <c r="C413" i="2"/>
  <c r="C478" i="2"/>
  <c r="C596" i="2"/>
  <c r="C364" i="2"/>
  <c r="C576" i="2"/>
  <c r="C361" i="2"/>
  <c r="C402" i="2"/>
  <c r="C594" i="2"/>
  <c r="C491" i="2"/>
  <c r="C389" i="2"/>
  <c r="C381" i="2"/>
  <c r="C572" i="2"/>
  <c r="C400" i="2"/>
  <c r="C607" i="2"/>
  <c r="C569" i="2"/>
  <c r="C363" i="2"/>
  <c r="C495" i="2"/>
  <c r="C447" i="2"/>
  <c r="C412" i="2"/>
  <c r="C481" i="2"/>
  <c r="C380" i="2"/>
  <c r="C578" i="2"/>
  <c r="C417" i="2"/>
  <c r="C560" i="2"/>
  <c r="C448" i="2"/>
  <c r="C440" i="2"/>
  <c r="C519" i="2"/>
  <c r="C472" i="2"/>
  <c r="C589" i="2"/>
  <c r="C383" i="2"/>
  <c r="C525" i="2"/>
  <c r="C471" i="2"/>
  <c r="C529" i="2"/>
  <c r="C476" i="2"/>
  <c r="C565" i="2"/>
  <c r="C524" i="2"/>
  <c r="C411" i="2"/>
  <c r="C360" i="2"/>
  <c r="C538" i="2"/>
  <c r="C537" i="2"/>
  <c r="C618" i="2"/>
  <c r="C497" i="2"/>
  <c r="C564" i="2"/>
  <c r="C450" i="2"/>
  <c r="C438" i="2"/>
  <c r="C351" i="2"/>
  <c r="C568" i="2"/>
  <c r="C367" i="2"/>
  <c r="C520" i="2"/>
  <c r="C546" i="2"/>
  <c r="C541" i="2"/>
  <c r="C409" i="2"/>
  <c r="C612" i="2"/>
  <c r="C376" i="2"/>
  <c r="C437" i="2"/>
  <c r="C362" i="2"/>
  <c r="C358" i="2"/>
  <c r="C557" i="2"/>
  <c r="C467" i="2"/>
  <c r="C514" i="2"/>
  <c r="C555" i="2"/>
  <c r="C454" i="2"/>
  <c r="C475" i="2"/>
  <c r="C559" i="2"/>
  <c r="C387" i="2"/>
  <c r="C617" i="2"/>
  <c r="C453" i="2"/>
  <c r="C386" i="2"/>
  <c r="C566" i="2"/>
  <c r="C595" i="2"/>
  <c r="C493" i="2"/>
  <c r="C526" i="2"/>
  <c r="C414" i="2"/>
  <c r="C512" i="2"/>
  <c r="C528" i="2"/>
  <c r="C421" i="2"/>
  <c r="C425" i="2"/>
  <c r="C581" i="2"/>
  <c r="C614" i="2"/>
  <c r="C468" i="2"/>
  <c r="C370" i="2"/>
  <c r="C399" i="2"/>
  <c r="C384" i="2"/>
  <c r="C608" i="2"/>
  <c r="C609" i="2"/>
  <c r="C443" i="2"/>
  <c r="C427" i="2"/>
  <c r="C488" i="2"/>
  <c r="C465" i="2"/>
  <c r="C420" i="2"/>
  <c r="C415" i="2"/>
  <c r="C574" i="2"/>
  <c r="C354" i="2"/>
  <c r="C606" i="2"/>
  <c r="C378" i="2"/>
  <c r="C418" i="2"/>
  <c r="C455" i="2"/>
  <c r="C374" i="2"/>
  <c r="C599" i="2"/>
  <c r="C551" i="2"/>
  <c r="C426" i="2"/>
  <c r="C405" i="2"/>
  <c r="C442" i="2"/>
  <c r="C513" i="2"/>
  <c r="C562" i="2"/>
  <c r="C428" i="2"/>
  <c r="C516" i="2"/>
  <c r="C500" i="2"/>
  <c r="C396" i="2"/>
  <c r="C403" i="2"/>
  <c r="C492" i="2"/>
  <c r="C463" i="2"/>
  <c r="C489" i="2"/>
  <c r="C372" i="2"/>
  <c r="C613" i="2"/>
  <c r="C592" i="2"/>
  <c r="C567" i="2"/>
  <c r="C508" i="2"/>
  <c r="C496" i="2"/>
  <c r="C585" i="2"/>
  <c r="C598" i="2"/>
  <c r="C577" i="2"/>
  <c r="C366" i="2"/>
  <c r="C435" i="2"/>
  <c r="C445" i="2"/>
  <c r="C548" i="2"/>
  <c r="C483" i="2"/>
  <c r="C459" i="2"/>
  <c r="C602" i="2"/>
  <c r="C349" i="2"/>
  <c r="C355" i="2"/>
  <c r="C597" i="2"/>
  <c r="C462" i="2"/>
  <c r="C523" i="2"/>
  <c r="C430" i="2"/>
  <c r="C353" i="2"/>
  <c r="C499" i="2"/>
  <c r="C368" i="2"/>
  <c r="C410" i="2"/>
  <c r="C603" i="2"/>
  <c r="C507" i="2"/>
  <c r="C429" i="2"/>
  <c r="C549" i="2"/>
  <c r="C397" i="2"/>
  <c r="C605" i="2"/>
  <c r="C542" i="2"/>
  <c r="C395" i="2"/>
  <c r="C582" i="2"/>
  <c r="C474" i="2"/>
  <c r="C460" i="2"/>
  <c r="C431" i="2"/>
  <c r="C451" i="2"/>
  <c r="C547" i="2"/>
  <c r="C423" i="2"/>
  <c r="C485" i="2"/>
  <c r="C531" i="2"/>
  <c r="C484" i="2"/>
  <c r="C536" i="2"/>
  <c r="C515" i="2"/>
  <c r="C503" i="2"/>
  <c r="C511" i="2"/>
  <c r="C591" i="2"/>
  <c r="C441" i="2"/>
  <c r="C424" i="2"/>
  <c r="C615" i="2"/>
  <c r="C498" i="2"/>
  <c r="C587" i="2"/>
  <c r="C601" i="2"/>
  <c r="C619" i="2"/>
  <c r="C356" i="2"/>
  <c r="C444" i="2"/>
  <c r="C464" i="2"/>
  <c r="C504" i="2"/>
  <c r="C461" i="2"/>
  <c r="C588" i="2"/>
  <c r="C416" i="2"/>
  <c r="C534" i="2"/>
  <c r="C490" i="2"/>
  <c r="C550" i="2"/>
  <c r="C432" i="2"/>
  <c r="C477" i="2"/>
  <c r="C452" i="2"/>
  <c r="C535" i="2"/>
  <c r="C434" i="2"/>
  <c r="C611" i="2"/>
  <c r="C371" i="2"/>
  <c r="C552" i="2"/>
  <c r="C407" i="2"/>
  <c r="C446" i="2"/>
  <c r="C466" i="2"/>
  <c r="C469" i="2"/>
  <c r="C604" i="2"/>
  <c r="C422" i="2"/>
  <c r="C517" i="2"/>
  <c r="C579" i="2"/>
  <c r="C352" i="2"/>
  <c r="C385" i="2"/>
  <c r="C554" i="2"/>
  <c r="C365" i="2"/>
  <c r="C357" i="2"/>
  <c r="C406" i="2"/>
  <c r="C393" i="2"/>
  <c r="B567" i="2" l="1"/>
  <c r="B520" i="2"/>
  <c r="F474" i="2"/>
  <c r="B615" i="2"/>
  <c r="B367" i="2"/>
  <c r="B511" i="2"/>
  <c r="B618" i="2"/>
  <c r="B613" i="2"/>
  <c r="B418" i="2"/>
  <c r="B460" i="2"/>
  <c r="B566" i="2"/>
  <c r="B422" i="2"/>
  <c r="B519" i="2"/>
  <c r="B576" i="2"/>
  <c r="B550" i="2"/>
  <c r="B403" i="2"/>
  <c r="B370" i="2"/>
  <c r="B515" i="2"/>
  <c r="B571" i="2"/>
  <c r="B384" i="2"/>
  <c r="B501" i="2"/>
  <c r="B494" i="2"/>
  <c r="B516" i="2"/>
  <c r="B444" i="2"/>
  <c r="B611" i="2"/>
  <c r="B379" i="2"/>
  <c r="B570" i="2"/>
  <c r="B456" i="2"/>
  <c r="B421" i="2"/>
  <c r="B463" i="2"/>
  <c r="B349" i="2"/>
  <c r="B369" i="2"/>
  <c r="B366" i="2"/>
  <c r="B395" i="2"/>
  <c r="B415" i="2"/>
  <c r="B435" i="2"/>
  <c r="B459" i="2"/>
  <c r="B368" i="2"/>
  <c r="B400" i="2"/>
  <c r="B426" i="2"/>
  <c r="B458" i="2"/>
  <c r="B482" i="2"/>
  <c r="B502" i="2"/>
  <c r="B526" i="2"/>
  <c r="B546" i="2"/>
  <c r="B363" i="2"/>
  <c r="B412" i="2"/>
  <c r="B446" i="2"/>
  <c r="B480" i="2"/>
  <c r="B512" i="2"/>
  <c r="B539" i="2"/>
  <c r="B564" i="2"/>
  <c r="B588" i="2"/>
  <c r="B608" i="2"/>
  <c r="B374" i="2"/>
  <c r="B406" i="2"/>
  <c r="B434" i="2"/>
  <c r="B462" i="2"/>
  <c r="B487" i="2"/>
  <c r="B508" i="2"/>
  <c r="B529" i="2"/>
  <c r="B551" i="2"/>
  <c r="B569" i="2"/>
  <c r="B585" i="2"/>
  <c r="B601" i="2"/>
  <c r="B617" i="2"/>
  <c r="B361" i="2"/>
  <c r="B385" i="2"/>
  <c r="B355" i="2"/>
  <c r="B387" i="2"/>
  <c r="B419" i="2"/>
  <c r="B447" i="2"/>
  <c r="B354" i="2"/>
  <c r="B405" i="2"/>
  <c r="B442" i="2"/>
  <c r="B478" i="2"/>
  <c r="B510" i="2"/>
  <c r="B534" i="2"/>
  <c r="B390" i="2"/>
  <c r="B440" i="2"/>
  <c r="B491" i="2"/>
  <c r="B523" i="2"/>
  <c r="B560" i="2"/>
  <c r="B592" i="2"/>
  <c r="B620" i="2"/>
  <c r="B356" i="2"/>
  <c r="B398" i="2"/>
  <c r="B441" i="2"/>
  <c r="B476" i="2"/>
  <c r="B503" i="2"/>
  <c r="B535" i="2"/>
  <c r="B561" i="2"/>
  <c r="B581" i="2"/>
  <c r="B605" i="2"/>
  <c r="B393" i="2"/>
  <c r="B450" i="2"/>
  <c r="B499" i="2"/>
  <c r="B541" i="2"/>
  <c r="B578" i="2"/>
  <c r="B610" i="2"/>
  <c r="B359" i="2"/>
  <c r="B424" i="2"/>
  <c r="B479" i="2"/>
  <c r="B521" i="2"/>
  <c r="B563" i="2"/>
  <c r="B595" i="2"/>
  <c r="B401" i="2"/>
  <c r="B457" i="2"/>
  <c r="B504" i="2"/>
  <c r="B547" i="2"/>
  <c r="B582" i="2"/>
  <c r="B614" i="2"/>
  <c r="B388" i="2"/>
  <c r="B445" i="2"/>
  <c r="B495" i="2"/>
  <c r="B537" i="2"/>
  <c r="B575" i="2"/>
  <c r="B607" i="2"/>
  <c r="B365" i="2"/>
  <c r="B360" i="2"/>
  <c r="B399" i="2"/>
  <c r="B427" i="2"/>
  <c r="B451" i="2"/>
  <c r="B375" i="2"/>
  <c r="B416" i="2"/>
  <c r="B448" i="2"/>
  <c r="B486" i="2"/>
  <c r="B514" i="2"/>
  <c r="B542" i="2"/>
  <c r="B397" i="2"/>
  <c r="B454" i="2"/>
  <c r="B496" i="2"/>
  <c r="B533" i="2"/>
  <c r="B572" i="2"/>
  <c r="B596" i="2"/>
  <c r="B364" i="2"/>
  <c r="B413" i="2"/>
  <c r="B449" i="2"/>
  <c r="B481" i="2"/>
  <c r="B513" i="2"/>
  <c r="B540" i="2"/>
  <c r="B565" i="2"/>
  <c r="B589" i="2"/>
  <c r="B609" i="2"/>
  <c r="B408" i="2"/>
  <c r="B465" i="2"/>
  <c r="B509" i="2"/>
  <c r="B599" i="2"/>
  <c r="B559" i="2"/>
  <c r="B505" i="2"/>
  <c r="B430" i="2"/>
  <c r="B351" i="2"/>
  <c r="B598" i="2"/>
  <c r="B557" i="2"/>
  <c r="B493" i="2"/>
  <c r="B429" i="2"/>
  <c r="B603" i="2"/>
  <c r="B553" i="2"/>
  <c r="B500" i="2"/>
  <c r="B438" i="2"/>
  <c r="B602" i="2"/>
  <c r="B562" i="2"/>
  <c r="B488" i="2"/>
  <c r="B378" i="2"/>
  <c r="B597" i="2"/>
  <c r="B556" i="2"/>
  <c r="B497" i="2"/>
  <c r="B428" i="2"/>
  <c r="B612" i="2"/>
  <c r="B555" i="2"/>
  <c r="B475" i="2"/>
  <c r="B380" i="2"/>
  <c r="B530" i="2"/>
  <c r="B469" i="2"/>
  <c r="B394" i="2"/>
  <c r="B443" i="2"/>
  <c r="B382" i="2"/>
  <c r="B353" i="2"/>
  <c r="B591" i="2"/>
  <c r="B548" i="2"/>
  <c r="B484" i="2"/>
  <c r="B417" i="2"/>
  <c r="B590" i="2"/>
  <c r="B536" i="2"/>
  <c r="B483" i="2"/>
  <c r="B414" i="2"/>
  <c r="B587" i="2"/>
  <c r="B543" i="2"/>
  <c r="B489" i="2"/>
  <c r="B409" i="2"/>
  <c r="B594" i="2"/>
  <c r="B552" i="2"/>
  <c r="B477" i="2"/>
  <c r="B358" i="2"/>
  <c r="B593" i="2"/>
  <c r="B545" i="2"/>
  <c r="B492" i="2"/>
  <c r="B420" i="2"/>
  <c r="B604" i="2"/>
  <c r="B544" i="2"/>
  <c r="B468" i="2"/>
  <c r="B352" i="2"/>
  <c r="B518" i="2"/>
  <c r="B464" i="2"/>
  <c r="B383" i="2"/>
  <c r="B431" i="2"/>
  <c r="B376" i="2"/>
  <c r="B583" i="2"/>
  <c r="B527" i="2"/>
  <c r="B473" i="2"/>
  <c r="B402" i="2"/>
  <c r="B574" i="2"/>
  <c r="B525" i="2"/>
  <c r="B472" i="2"/>
  <c r="B386" i="2"/>
  <c r="B619" i="2"/>
  <c r="B579" i="2"/>
  <c r="B532" i="2"/>
  <c r="B466" i="2"/>
  <c r="B396" i="2"/>
  <c r="B586" i="2"/>
  <c r="B531" i="2"/>
  <c r="B436" i="2"/>
  <c r="B577" i="2"/>
  <c r="B524" i="2"/>
  <c r="B470" i="2"/>
  <c r="B392" i="2"/>
  <c r="B580" i="2"/>
  <c r="B517" i="2"/>
  <c r="B425" i="2"/>
  <c r="B558" i="2"/>
  <c r="B498" i="2"/>
  <c r="B437" i="2"/>
  <c r="B467" i="2"/>
  <c r="B411" i="2"/>
  <c r="B381" i="2"/>
  <c r="F46" i="2"/>
  <c r="F171" i="2"/>
  <c r="F281" i="2"/>
  <c r="F512" i="2"/>
  <c r="F353" i="2"/>
  <c r="B357" i="2"/>
  <c r="B373" i="2"/>
  <c r="B350" i="2"/>
  <c r="B371" i="2"/>
  <c r="B391" i="2"/>
  <c r="B407" i="2"/>
  <c r="B423" i="2"/>
  <c r="B439" i="2"/>
  <c r="B455" i="2"/>
  <c r="B471" i="2"/>
  <c r="B362" i="2"/>
  <c r="B389" i="2"/>
  <c r="B410" i="2"/>
  <c r="B432" i="2"/>
  <c r="B453" i="2"/>
  <c r="B474" i="2"/>
  <c r="B490" i="2"/>
  <c r="B506" i="2"/>
  <c r="B522" i="2"/>
  <c r="B538" i="2"/>
  <c r="B554" i="2"/>
  <c r="B372" i="2"/>
  <c r="B404" i="2"/>
  <c r="B433" i="2"/>
  <c r="B461" i="2"/>
  <c r="B485" i="2"/>
  <c r="B507" i="2"/>
  <c r="B528" i="2"/>
  <c r="B549" i="2"/>
  <c r="B568" i="2"/>
  <c r="B584" i="2"/>
  <c r="B600" i="2"/>
  <c r="B616" i="2"/>
  <c r="F605" i="2"/>
  <c r="F312" i="2"/>
  <c r="F383" i="2"/>
  <c r="F333" i="2"/>
  <c r="F45" i="2"/>
  <c r="F539" i="2"/>
  <c r="F28" i="2"/>
  <c r="F522" i="2"/>
  <c r="F119" i="2"/>
  <c r="F69" i="2"/>
  <c r="F65" i="2"/>
  <c r="F293" i="2"/>
  <c r="F232" i="2"/>
  <c r="F473" i="2"/>
  <c r="F181" i="2"/>
  <c r="F459" i="2"/>
  <c r="F261" i="2"/>
  <c r="F609" i="2"/>
  <c r="F348" i="2"/>
  <c r="F592" i="2"/>
  <c r="F57" i="2"/>
  <c r="F412" i="2"/>
  <c r="F194" i="2"/>
  <c r="F270" i="2"/>
  <c r="F50" i="2"/>
  <c r="F617" i="2"/>
  <c r="F105" i="2"/>
  <c r="F268" i="2"/>
  <c r="F381" i="2"/>
  <c r="F586" i="2"/>
  <c r="F183" i="2"/>
  <c r="F101" i="2"/>
  <c r="F169" i="2"/>
  <c r="F546" i="2"/>
  <c r="F377" i="2"/>
  <c r="F590" i="2"/>
  <c r="F91" i="2"/>
  <c r="F255" i="2"/>
  <c r="F197" i="2"/>
  <c r="F485" i="2"/>
  <c r="F148" i="2"/>
  <c r="F21" i="2"/>
  <c r="C21" i="2" s="1"/>
  <c r="F499" i="2"/>
  <c r="F356" i="2"/>
  <c r="F543" i="2"/>
  <c r="F128" i="2"/>
  <c r="F576" i="2"/>
  <c r="F304" i="2"/>
  <c r="F331" i="2"/>
  <c r="F319" i="2"/>
  <c r="F513" i="2"/>
  <c r="F566" i="2"/>
  <c r="F175" i="2"/>
  <c r="F619" i="2"/>
  <c r="F601" i="2"/>
  <c r="F316" i="2"/>
  <c r="F225" i="2"/>
  <c r="F425" i="2"/>
  <c r="F618" i="2"/>
  <c r="F378" i="2"/>
  <c r="F620" i="2"/>
  <c r="F528" i="2"/>
  <c r="F292" i="2"/>
  <c r="F201" i="2"/>
  <c r="F599" i="2"/>
  <c r="F520" i="2"/>
  <c r="F262" i="2"/>
  <c r="F547" i="2"/>
  <c r="F38" i="2"/>
  <c r="F387" i="2"/>
  <c r="F402" i="2"/>
  <c r="F432" i="2"/>
  <c r="F509" i="2"/>
  <c r="F219" i="2"/>
  <c r="F357" i="2"/>
  <c r="F598" i="2"/>
  <c r="F564" i="2"/>
  <c r="F308" i="2"/>
  <c r="F258" i="2"/>
  <c r="F361" i="2"/>
  <c r="F414" i="2"/>
  <c r="F199" i="2"/>
  <c r="F260" i="2"/>
  <c r="F423" i="2"/>
  <c r="F548" i="2"/>
  <c r="F393" i="2"/>
  <c r="F86" i="2"/>
  <c r="F177" i="2"/>
  <c r="F205" i="2"/>
  <c r="F297" i="2"/>
  <c r="F537" i="2"/>
  <c r="F273" i="2"/>
  <c r="F209" i="2"/>
  <c r="F335" i="2"/>
  <c r="F410" i="2"/>
  <c r="F85" i="2"/>
  <c r="F336" i="2"/>
  <c r="F350" i="2"/>
  <c r="F363" i="2"/>
  <c r="F399" i="2"/>
  <c r="F434" i="2"/>
  <c r="F165" i="2"/>
  <c r="F132" i="2"/>
  <c r="F318" i="2"/>
  <c r="F489" i="2"/>
  <c r="F220" i="2"/>
  <c r="F491" i="2"/>
  <c r="F74" i="2"/>
  <c r="F43" i="2"/>
  <c r="F259" i="2"/>
  <c r="F290" i="2"/>
  <c r="F374" i="2"/>
  <c r="F160" i="2"/>
  <c r="F200" i="2"/>
  <c r="F421" i="2"/>
  <c r="F583" i="2"/>
  <c r="F490" i="2"/>
  <c r="F34" i="2"/>
  <c r="F22" i="2"/>
  <c r="F431" i="2"/>
  <c r="F475" i="2"/>
  <c r="F195" i="2"/>
  <c r="F515" i="2"/>
  <c r="F369" i="2"/>
  <c r="F523" i="2"/>
  <c r="F226" i="2"/>
  <c r="F228" i="2"/>
  <c r="F241" i="2"/>
  <c r="F538" i="2"/>
  <c r="F223" i="2"/>
  <c r="F462" i="2"/>
  <c r="F315" i="2"/>
  <c r="F97" i="2"/>
  <c r="F345" i="2"/>
  <c r="F525" i="2"/>
  <c r="F188" i="2"/>
  <c r="F549" i="2"/>
  <c r="F496" i="2"/>
  <c r="F142" i="2"/>
  <c r="F579" i="2"/>
  <c r="F386" i="2"/>
  <c r="F174" i="2"/>
  <c r="F416" i="2"/>
  <c r="F54" i="2"/>
  <c r="F398" i="2"/>
  <c r="F189" i="2"/>
  <c r="F339" i="2"/>
  <c r="F606" i="2"/>
  <c r="F320" i="2"/>
  <c r="F68" i="2"/>
  <c r="F143" i="2"/>
  <c r="F23" i="2"/>
  <c r="F112" i="2"/>
  <c r="F254" i="2"/>
  <c r="F552" i="2"/>
  <c r="F278" i="2"/>
  <c r="F370" i="2"/>
  <c r="F354" i="2"/>
  <c r="F430" i="2"/>
  <c r="F373" i="2"/>
  <c r="F371" i="2"/>
  <c r="F545" i="2"/>
  <c r="F96" i="2"/>
  <c r="F58" i="2"/>
  <c r="F561" i="2"/>
  <c r="F221" i="2"/>
  <c r="F190" i="2"/>
  <c r="F445" i="2"/>
  <c r="F382" i="2"/>
  <c r="F59" i="2"/>
  <c r="F212" i="2"/>
  <c r="F198" i="2"/>
  <c r="F439" i="2"/>
  <c r="F48" i="2"/>
  <c r="F303" i="2"/>
  <c r="F267" i="2"/>
  <c r="F435" i="2"/>
  <c r="F29" i="2"/>
  <c r="F134" i="2"/>
  <c r="F458" i="2"/>
  <c r="F295" i="2"/>
  <c r="F252" i="2"/>
  <c r="F506" i="2"/>
  <c r="F127" i="2"/>
  <c r="F379" i="2"/>
  <c r="F443" i="2"/>
  <c r="F535" i="2"/>
  <c r="F486" i="2"/>
  <c r="F448" i="2"/>
  <c r="F163" i="2"/>
  <c r="F366" i="2"/>
  <c r="F577" i="2"/>
  <c r="F147" i="2"/>
  <c r="F328" i="2"/>
  <c r="F351" i="2"/>
  <c r="F484" i="2"/>
  <c r="F516" i="2"/>
  <c r="F455" i="2"/>
  <c r="F251" i="2"/>
  <c r="F604" i="2"/>
  <c r="F301" i="2"/>
  <c r="F313" i="2"/>
  <c r="F81" i="2"/>
  <c r="F555" i="2"/>
  <c r="F227" i="2"/>
  <c r="F541" i="2"/>
  <c r="F206" i="2"/>
  <c r="F282" i="2"/>
  <c r="F77" i="2"/>
  <c r="F130" i="2"/>
  <c r="F563" i="2"/>
  <c r="F47" i="2"/>
  <c r="F102" i="2"/>
  <c r="F511" i="2"/>
  <c r="F510" i="2"/>
  <c r="F442" i="2"/>
  <c r="F271" i="2"/>
  <c r="F90" i="2"/>
  <c r="F152" i="2"/>
  <c r="F341" i="2"/>
  <c r="F298" i="2"/>
  <c r="F556" i="2"/>
  <c r="F186" i="2"/>
  <c r="F309" i="2"/>
  <c r="F106" i="2"/>
  <c r="F257" i="2"/>
  <c r="F418" i="2"/>
  <c r="F503" i="2"/>
  <c r="F481" i="2"/>
  <c r="F66" i="2"/>
  <c r="F311" i="2"/>
  <c r="F338" i="2"/>
  <c r="F389" i="2"/>
  <c r="F286" i="2"/>
  <c r="F531" i="2"/>
  <c r="F291" i="2"/>
  <c r="F454" i="2"/>
  <c r="F266" i="2"/>
  <c r="F235" i="2"/>
  <c r="F426" i="2"/>
  <c r="F514" i="2"/>
  <c r="F449" i="2"/>
  <c r="F471" i="2"/>
  <c r="F277" i="2"/>
  <c r="F571" i="2"/>
  <c r="F616" i="2"/>
  <c r="F299" i="2"/>
  <c r="F25" i="2"/>
  <c r="F36" i="2"/>
  <c r="F182" i="2"/>
  <c r="F362" i="2"/>
  <c r="F276" i="2"/>
  <c r="F405" i="2"/>
  <c r="F117" i="2"/>
  <c r="F460" i="2"/>
  <c r="F178" i="2"/>
  <c r="F562" i="2"/>
  <c r="F187" i="2"/>
  <c r="F99" i="2"/>
  <c r="F596" i="2"/>
  <c r="F158" i="2"/>
  <c r="F409" i="2"/>
  <c r="F400" i="2"/>
  <c r="F392" i="2"/>
  <c r="F524" i="2"/>
  <c r="F53" i="2"/>
  <c r="F585" i="2"/>
  <c r="F568" i="2"/>
  <c r="F237" i="2"/>
  <c r="F322" i="2"/>
  <c r="F121" i="2"/>
  <c r="F42" i="2"/>
  <c r="F580" i="2"/>
  <c r="F124" i="2"/>
  <c r="F136" i="2"/>
  <c r="F452" i="2"/>
  <c r="F73" i="2"/>
  <c r="F419" i="2"/>
  <c r="F567" i="2"/>
  <c r="F477" i="2"/>
  <c r="F133" i="2"/>
  <c r="F75" i="2"/>
  <c r="F307" i="2"/>
  <c r="F60" i="2"/>
  <c r="F129" i="2"/>
  <c r="F417" i="2"/>
  <c r="F279" i="2"/>
  <c r="F438" i="2"/>
  <c r="F27" i="2"/>
  <c r="F239" i="2"/>
  <c r="F483" i="2"/>
  <c r="F275" i="2"/>
  <c r="F144" i="2"/>
  <c r="F557" i="2"/>
  <c r="F231" i="2"/>
  <c r="F517" i="2"/>
  <c r="F444" i="2"/>
  <c r="F156" i="2"/>
  <c r="F35" i="2"/>
  <c r="F184" i="2"/>
  <c r="F110" i="2"/>
  <c r="F554" i="2"/>
  <c r="F466" i="2"/>
  <c r="F343" i="2"/>
  <c r="F346" i="2"/>
  <c r="F150" i="2"/>
  <c r="F93" i="2"/>
  <c r="F162" i="2"/>
  <c r="F440" i="2"/>
  <c r="F533" i="2"/>
  <c r="F234" i="2"/>
  <c r="F591" i="2"/>
  <c r="F248" i="2"/>
  <c r="F305" i="2"/>
  <c r="F472" i="2"/>
  <c r="F155" i="2"/>
  <c r="F482" i="2"/>
  <c r="F285" i="2"/>
  <c r="F138" i="2"/>
  <c r="F240" i="2"/>
  <c r="F191" i="2"/>
  <c r="F306" i="2"/>
  <c r="F396" i="2"/>
  <c r="F406" i="2"/>
  <c r="F207" i="2"/>
  <c r="F581" i="2"/>
  <c r="F214" i="2"/>
  <c r="F364" i="2"/>
  <c r="F427" i="2"/>
  <c r="F37" i="2"/>
  <c r="F340" i="2"/>
  <c r="F391" i="2"/>
  <c r="F243" i="2"/>
  <c r="F532" i="2"/>
  <c r="F324" i="2"/>
  <c r="F116" i="2"/>
  <c r="F565" i="2"/>
  <c r="F164" i="2"/>
  <c r="F103" i="2"/>
  <c r="F120" i="2"/>
  <c r="F403" i="2"/>
  <c r="F463" i="2"/>
  <c r="F44" i="2"/>
  <c r="F61" i="2"/>
  <c r="F280" i="2"/>
  <c r="F385" i="2"/>
  <c r="F215" i="2"/>
  <c r="F247" i="2"/>
  <c r="F40" i="2"/>
  <c r="F612" i="2"/>
  <c r="F122" i="2"/>
  <c r="F327" i="2"/>
  <c r="F146" i="2"/>
  <c r="F204" i="2"/>
  <c r="F222" i="2"/>
  <c r="F487" i="2"/>
  <c r="F497" i="2"/>
  <c r="F593" i="2"/>
  <c r="F614" i="2"/>
  <c r="F302" i="2"/>
  <c r="F544" i="2"/>
  <c r="F230" i="2"/>
  <c r="F521" i="2"/>
  <c r="F519" i="2"/>
  <c r="F578" i="2"/>
  <c r="F118" i="2"/>
  <c r="F372" i="2"/>
  <c r="F115" i="2"/>
  <c r="F465" i="2"/>
  <c r="F553" i="2"/>
  <c r="F504" i="2"/>
  <c r="F424" i="2"/>
  <c r="F413" i="2"/>
  <c r="F550" i="2"/>
  <c r="F404" i="2"/>
  <c r="F422" i="2"/>
  <c r="F456" i="2"/>
  <c r="F52" i="2"/>
  <c r="F534" i="2"/>
  <c r="F139" i="2"/>
  <c r="F208" i="2"/>
  <c r="F467" i="2"/>
  <c r="F453" i="2"/>
  <c r="F527" i="2"/>
  <c r="F326" i="2"/>
  <c r="F529" i="2"/>
  <c r="F615" i="2"/>
  <c r="F84" i="2"/>
  <c r="F595" i="2"/>
  <c r="F428" i="2"/>
  <c r="F433" i="2"/>
  <c r="F415" i="2"/>
  <c r="F98" i="2"/>
  <c r="F582" i="2"/>
  <c r="F446" i="2"/>
  <c r="F253" i="2"/>
  <c r="F323" i="2"/>
  <c r="F229" i="2"/>
  <c r="F265" i="2"/>
  <c r="F287" i="2"/>
  <c r="F83" i="2"/>
  <c r="F570" i="2"/>
  <c r="F450" i="2"/>
  <c r="F337" i="2"/>
  <c r="F151" i="2"/>
  <c r="F314" i="2"/>
  <c r="F401" i="2"/>
  <c r="F589" i="2"/>
  <c r="F488" i="2"/>
  <c r="F62" i="2"/>
  <c r="F159" i="2"/>
  <c r="F88" i="2"/>
  <c r="F213" i="2"/>
  <c r="F355" i="2"/>
  <c r="F358" i="2"/>
  <c r="F494" i="2"/>
  <c r="F123" i="2"/>
  <c r="F140" i="2"/>
  <c r="F89" i="2"/>
  <c r="F79" i="2"/>
  <c r="F108" i="2"/>
  <c r="F330" i="2"/>
  <c r="F469" i="2"/>
  <c r="F71" i="2"/>
  <c r="F92" i="2"/>
  <c r="F244" i="2"/>
  <c r="F359" i="2"/>
  <c r="F64" i="2"/>
  <c r="F176" i="2"/>
  <c r="F375" i="2"/>
  <c r="F611" i="2"/>
  <c r="F24" i="2"/>
  <c r="F264" i="2"/>
  <c r="F349" i="2"/>
  <c r="F39" i="2"/>
  <c r="F447" i="2"/>
  <c r="F113" i="2"/>
  <c r="F216" i="2"/>
  <c r="F72" i="2"/>
  <c r="F51" i="2"/>
  <c r="F498" i="2"/>
  <c r="F80" i="2"/>
  <c r="F367" i="2"/>
  <c r="F192" i="2"/>
  <c r="F296" i="2"/>
  <c r="F476" i="2"/>
  <c r="F508" i="2"/>
  <c r="F63" i="2"/>
  <c r="F107" i="2"/>
  <c r="F111" i="2"/>
  <c r="F352" i="2"/>
  <c r="F202" i="2"/>
  <c r="F572" i="2"/>
  <c r="F437" i="2"/>
  <c r="F530" i="2"/>
  <c r="F584" i="2"/>
  <c r="F70" i="2"/>
  <c r="F574" i="2"/>
  <c r="F501" i="2"/>
  <c r="F82" i="2"/>
  <c r="F536" i="2"/>
  <c r="F166" i="2"/>
  <c r="F41" i="2"/>
  <c r="F310" i="2"/>
  <c r="F272" i="2"/>
  <c r="F141" i="2"/>
  <c r="F384" i="2"/>
  <c r="F559" i="2"/>
  <c r="F76" i="2"/>
  <c r="F613" i="2"/>
  <c r="F342" i="2"/>
  <c r="F397" i="2"/>
  <c r="F172" i="2"/>
  <c r="F607" i="2"/>
  <c r="F256" i="2"/>
  <c r="F55" i="2"/>
  <c r="F100" i="2"/>
  <c r="F493" i="2"/>
  <c r="F603" i="2"/>
  <c r="F135" i="2"/>
  <c r="F480" i="2"/>
  <c r="F558" i="2"/>
  <c r="F245" i="2"/>
  <c r="F145" i="2"/>
  <c r="F78" i="2"/>
  <c r="F217" i="2"/>
  <c r="F263" i="2"/>
  <c r="F540" i="2"/>
  <c r="F479" i="2"/>
  <c r="F390" i="2"/>
  <c r="F236" i="2"/>
  <c r="F468" i="2"/>
  <c r="F368" i="2"/>
  <c r="F49" i="2"/>
  <c r="F26" i="2"/>
  <c r="F196" i="2"/>
  <c r="F388" i="2"/>
  <c r="F526" i="2"/>
  <c r="F436" i="2"/>
  <c r="F104" i="2"/>
  <c r="F380" i="2"/>
  <c r="F461" i="2"/>
  <c r="F575" i="2"/>
  <c r="F588" i="2"/>
  <c r="F332" i="2"/>
  <c r="F411" i="2"/>
  <c r="F470" i="2"/>
  <c r="F587" i="2"/>
  <c r="F317" i="2"/>
  <c r="F167" i="2"/>
  <c r="F218" i="2"/>
  <c r="F153" i="2"/>
  <c r="F31" i="2"/>
  <c r="F420" i="2"/>
  <c r="F502" i="2"/>
  <c r="F56" i="2"/>
  <c r="F608" i="2"/>
  <c r="F233" i="2"/>
  <c r="F250" i="2"/>
  <c r="F211" i="2"/>
  <c r="F30" i="2"/>
  <c r="F542" i="2"/>
  <c r="F365" i="2"/>
  <c r="F109" i="2"/>
  <c r="F505" i="2"/>
  <c r="F185" i="2"/>
  <c r="F238" i="2"/>
  <c r="F507" i="2"/>
  <c r="F242" i="2"/>
  <c r="F329" i="2"/>
  <c r="F67" i="2"/>
  <c r="F321" i="2"/>
  <c r="F170" i="2"/>
  <c r="F451" i="2"/>
  <c r="F551" i="2"/>
  <c r="C10" i="2"/>
  <c r="D10" i="2" s="1"/>
  <c r="F325" i="2"/>
  <c r="F395" i="2"/>
  <c r="F269" i="2"/>
  <c r="F464" i="2"/>
  <c r="F274" i="2"/>
  <c r="F210" i="2"/>
  <c r="F457" i="2"/>
  <c r="F283" i="2"/>
  <c r="F161" i="2"/>
  <c r="F246" i="2"/>
  <c r="F95" i="2"/>
  <c r="F376" i="2"/>
  <c r="F224" i="2"/>
  <c r="F94" i="2"/>
  <c r="F249" i="2"/>
  <c r="F284" i="2"/>
  <c r="F168" i="2"/>
  <c r="F193" i="2"/>
  <c r="F347" i="2"/>
  <c r="F288" i="2"/>
  <c r="F602" i="2"/>
  <c r="F114" i="2"/>
  <c r="F294" i="2"/>
  <c r="F300" i="2"/>
  <c r="F33" i="2"/>
  <c r="F500" i="2"/>
  <c r="F594" i="2"/>
  <c r="F173" i="2"/>
  <c r="F289" i="2"/>
  <c r="F180" i="2"/>
  <c r="F125" i="2"/>
  <c r="F137" i="2"/>
  <c r="F131" i="2"/>
  <c r="F334" i="2"/>
  <c r="F154" i="2"/>
  <c r="F360" i="2"/>
  <c r="F573" i="2"/>
  <c r="F429" i="2"/>
  <c r="F441" i="2"/>
  <c r="F610" i="2"/>
  <c r="F32" i="2"/>
  <c r="F600" i="2"/>
  <c r="F495" i="2"/>
  <c r="F157" i="2"/>
  <c r="F87" i="2"/>
  <c r="F344" i="2"/>
  <c r="F203" i="2"/>
  <c r="F492" i="2"/>
  <c r="F408" i="2"/>
  <c r="F149" i="2"/>
  <c r="F518" i="2"/>
  <c r="F478" i="2"/>
  <c r="F394" i="2"/>
  <c r="F126" i="2"/>
  <c r="F407" i="2"/>
  <c r="F179" i="2"/>
  <c r="F560" i="2"/>
  <c r="F597" i="2"/>
  <c r="B21" i="2" l="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B224" i="2" s="1"/>
  <c r="B225" i="2" s="1"/>
  <c r="B226" i="2" s="1"/>
  <c r="B227" i="2" s="1"/>
  <c r="B228" i="2" s="1"/>
  <c r="B229" i="2" s="1"/>
  <c r="B230" i="2" s="1"/>
  <c r="B231" i="2" s="1"/>
  <c r="B232" i="2" s="1"/>
  <c r="B233" i="2" s="1"/>
  <c r="B234" i="2" s="1"/>
  <c r="B235" i="2" s="1"/>
  <c r="B236" i="2" s="1"/>
  <c r="B237" i="2" s="1"/>
  <c r="B238" i="2" s="1"/>
  <c r="B239" i="2" s="1"/>
  <c r="B240" i="2" s="1"/>
  <c r="B241" i="2" s="1"/>
  <c r="B242" i="2" s="1"/>
  <c r="B243" i="2" s="1"/>
  <c r="B244" i="2" s="1"/>
  <c r="B245" i="2" s="1"/>
  <c r="B246" i="2" s="1"/>
  <c r="B247" i="2" s="1"/>
  <c r="B248" i="2" s="1"/>
  <c r="B249" i="2" s="1"/>
  <c r="B250" i="2" s="1"/>
  <c r="B251" i="2" s="1"/>
  <c r="B252" i="2" s="1"/>
  <c r="B253" i="2" s="1"/>
  <c r="B254" i="2" s="1"/>
  <c r="B255" i="2" s="1"/>
  <c r="B256" i="2" s="1"/>
  <c r="B257" i="2" s="1"/>
  <c r="B258" i="2" s="1"/>
  <c r="B259" i="2" s="1"/>
  <c r="B260" i="2" s="1"/>
  <c r="B261" i="2" s="1"/>
  <c r="B262" i="2" s="1"/>
  <c r="B263" i="2" s="1"/>
  <c r="B264" i="2" s="1"/>
  <c r="B265" i="2" s="1"/>
  <c r="B266" i="2" s="1"/>
  <c r="B267" i="2" s="1"/>
  <c r="B268" i="2" s="1"/>
  <c r="B269" i="2" s="1"/>
  <c r="B270" i="2" s="1"/>
  <c r="B271" i="2" s="1"/>
  <c r="B272" i="2" s="1"/>
  <c r="B273" i="2" s="1"/>
  <c r="B274" i="2" s="1"/>
  <c r="B275" i="2" s="1"/>
  <c r="B276" i="2" s="1"/>
  <c r="B277" i="2" s="1"/>
  <c r="B278" i="2" s="1"/>
  <c r="B279" i="2" s="1"/>
  <c r="B280" i="2" s="1"/>
  <c r="B281" i="2" s="1"/>
  <c r="B282" i="2" s="1"/>
  <c r="B283" i="2" s="1"/>
  <c r="B284" i="2" s="1"/>
  <c r="B285" i="2" s="1"/>
  <c r="B286" i="2" s="1"/>
  <c r="B287" i="2" s="1"/>
  <c r="B288" i="2" s="1"/>
  <c r="B289" i="2" s="1"/>
  <c r="B290" i="2" s="1"/>
  <c r="B291" i="2" s="1"/>
  <c r="B292" i="2" s="1"/>
  <c r="B293" i="2" s="1"/>
  <c r="B294" i="2" s="1"/>
  <c r="B295" i="2" s="1"/>
  <c r="B296" i="2" s="1"/>
  <c r="B297" i="2" s="1"/>
  <c r="B298" i="2" s="1"/>
  <c r="B299" i="2" s="1"/>
  <c r="B300" i="2" s="1"/>
  <c r="B301" i="2" s="1"/>
  <c r="B302" i="2" s="1"/>
  <c r="B303" i="2" s="1"/>
  <c r="B304" i="2" s="1"/>
  <c r="B305" i="2" s="1"/>
  <c r="B306" i="2" s="1"/>
  <c r="B307" i="2" s="1"/>
  <c r="B308" i="2" s="1"/>
  <c r="B309" i="2" s="1"/>
  <c r="B310" i="2" s="1"/>
  <c r="B311" i="2" s="1"/>
  <c r="B312" i="2" s="1"/>
  <c r="B313" i="2" s="1"/>
  <c r="B314" i="2" s="1"/>
  <c r="B315" i="2" s="1"/>
  <c r="B316" i="2" s="1"/>
  <c r="B317" i="2" s="1"/>
  <c r="B318" i="2" s="1"/>
  <c r="B319" i="2" s="1"/>
  <c r="B320" i="2" s="1"/>
  <c r="B321" i="2" s="1"/>
  <c r="B322" i="2" s="1"/>
  <c r="B323" i="2" s="1"/>
  <c r="B324" i="2" s="1"/>
  <c r="B325" i="2" s="1"/>
  <c r="B326" i="2" s="1"/>
  <c r="B327" i="2" s="1"/>
  <c r="B328" i="2" s="1"/>
  <c r="B329" i="2" s="1"/>
  <c r="B330" i="2" s="1"/>
  <c r="B331" i="2" s="1"/>
  <c r="B332" i="2" s="1"/>
  <c r="B333" i="2" s="1"/>
  <c r="B334" i="2" s="1"/>
  <c r="B335" i="2" s="1"/>
  <c r="B336" i="2" s="1"/>
  <c r="B337" i="2" s="1"/>
  <c r="B338" i="2" s="1"/>
  <c r="B339" i="2" s="1"/>
  <c r="B340" i="2" s="1"/>
  <c r="B341" i="2" s="1"/>
  <c r="B342" i="2" s="1"/>
  <c r="B343" i="2" s="1"/>
  <c r="B344" i="2" s="1"/>
  <c r="B345" i="2" s="1"/>
  <c r="B346" i="2" s="1"/>
  <c r="B347" i="2" s="1"/>
  <c r="B348" i="2" s="1"/>
  <c r="D21" i="2"/>
  <c r="D22" i="2" s="1"/>
  <c r="D23" i="2" s="1"/>
  <c r="D24" i="2" s="1"/>
  <c r="D25" i="2" s="1"/>
  <c r="D26" i="2" s="1"/>
  <c r="D27" i="2" s="1"/>
  <c r="D28" i="2" s="1"/>
  <c r="D29" i="2" s="1"/>
  <c r="D30" i="2" s="1"/>
  <c r="D31" i="2" s="1"/>
  <c r="D32" i="2" s="1"/>
  <c r="D33" i="2" s="1"/>
  <c r="D34" i="2" s="1"/>
  <c r="D35" i="2" s="1"/>
  <c r="D36" i="2" s="1"/>
  <c r="D37" i="2" s="1"/>
  <c r="D38" i="2" s="1"/>
  <c r="D39" i="2" s="1"/>
  <c r="D40" i="2" s="1"/>
  <c r="D41" i="2" s="1"/>
  <c r="D42" i="2" s="1"/>
  <c r="D43" i="2" s="1"/>
  <c r="D44" i="2" s="1"/>
  <c r="D45" i="2" s="1"/>
  <c r="D46" i="2" s="1"/>
  <c r="D47" i="2" s="1"/>
  <c r="D48" i="2" s="1"/>
  <c r="D49" i="2" s="1"/>
  <c r="D50" i="2" s="1"/>
  <c r="D51" i="2" s="1"/>
  <c r="D52" i="2" s="1"/>
  <c r="D53" i="2" s="1"/>
  <c r="D54" i="2" s="1"/>
  <c r="D55" i="2" s="1"/>
  <c r="D56" i="2" s="1"/>
  <c r="D57" i="2" s="1"/>
  <c r="D58" i="2" s="1"/>
  <c r="D59" i="2" s="1"/>
  <c r="D60" i="2" s="1"/>
  <c r="D61" i="2" s="1"/>
  <c r="D62" i="2" s="1"/>
  <c r="D63" i="2" s="1"/>
  <c r="D64" i="2" s="1"/>
  <c r="D65" i="2" s="1"/>
  <c r="D66" i="2" s="1"/>
  <c r="D67" i="2" s="1"/>
  <c r="D68" i="2" s="1"/>
  <c r="D69" i="2" s="1"/>
  <c r="D70" i="2" s="1"/>
  <c r="D71" i="2" s="1"/>
  <c r="D72" i="2" s="1"/>
  <c r="D73" i="2" s="1"/>
  <c r="D74" i="2" s="1"/>
  <c r="D75" i="2" s="1"/>
  <c r="D76" i="2" s="1"/>
  <c r="D77" i="2" s="1"/>
  <c r="D78" i="2" s="1"/>
  <c r="D79" i="2" s="1"/>
  <c r="D80" i="2" s="1"/>
  <c r="D81" i="2" s="1"/>
  <c r="D82" i="2" s="1"/>
  <c r="D83" i="2" s="1"/>
  <c r="D84" i="2" s="1"/>
  <c r="D85" i="2" s="1"/>
  <c r="D86" i="2" s="1"/>
  <c r="D87" i="2" s="1"/>
  <c r="D88" i="2" s="1"/>
  <c r="D89" i="2" s="1"/>
  <c r="D90" i="2" s="1"/>
  <c r="D91" i="2" s="1"/>
  <c r="D92" i="2" s="1"/>
  <c r="D93" i="2" s="1"/>
  <c r="D94" i="2" s="1"/>
  <c r="D95" i="2" s="1"/>
  <c r="D96" i="2" s="1"/>
  <c r="D97" i="2" s="1"/>
  <c r="D98" i="2" s="1"/>
  <c r="D99" i="2" s="1"/>
  <c r="D100" i="2" s="1"/>
  <c r="D101" i="2" s="1"/>
  <c r="D102" i="2" s="1"/>
  <c r="D103" i="2" s="1"/>
  <c r="D104" i="2" s="1"/>
  <c r="D105" i="2" s="1"/>
  <c r="D106" i="2" s="1"/>
  <c r="D107" i="2" s="1"/>
  <c r="D108" i="2" s="1"/>
  <c r="D109" i="2" s="1"/>
  <c r="D110" i="2" s="1"/>
  <c r="D111" i="2" s="1"/>
  <c r="D112" i="2" s="1"/>
  <c r="D113" i="2" s="1"/>
  <c r="D114" i="2" s="1"/>
  <c r="D115" i="2" s="1"/>
  <c r="D116" i="2" s="1"/>
  <c r="D117" i="2" s="1"/>
  <c r="D118" i="2" s="1"/>
  <c r="D119" i="2" s="1"/>
  <c r="D120" i="2" s="1"/>
  <c r="D121" i="2" s="1"/>
  <c r="D122" i="2" s="1"/>
  <c r="D123" i="2" s="1"/>
  <c r="D124" i="2" s="1"/>
  <c r="D125" i="2" s="1"/>
  <c r="D126" i="2" s="1"/>
  <c r="D127" i="2" s="1"/>
  <c r="D128" i="2" s="1"/>
  <c r="D129" i="2" s="1"/>
  <c r="D130" i="2" s="1"/>
  <c r="D131" i="2" s="1"/>
  <c r="D132" i="2" s="1"/>
  <c r="D133" i="2" s="1"/>
  <c r="D134" i="2" s="1"/>
  <c r="D135" i="2" s="1"/>
  <c r="D136" i="2" s="1"/>
  <c r="D137" i="2" s="1"/>
  <c r="D138" i="2" s="1"/>
  <c r="D139" i="2" s="1"/>
  <c r="D140" i="2" s="1"/>
  <c r="D141" i="2" s="1"/>
  <c r="D142" i="2" s="1"/>
  <c r="D143" i="2" s="1"/>
  <c r="D144" i="2" s="1"/>
  <c r="D145" i="2" s="1"/>
  <c r="D146" i="2" s="1"/>
  <c r="D147" i="2" s="1"/>
  <c r="D148" i="2" s="1"/>
  <c r="D149" i="2" s="1"/>
  <c r="D150" i="2" s="1"/>
  <c r="D151" i="2" s="1"/>
  <c r="D152" i="2" s="1"/>
  <c r="D153" i="2" s="1"/>
  <c r="D154" i="2" s="1"/>
  <c r="D155" i="2" s="1"/>
  <c r="D156" i="2" s="1"/>
  <c r="D157" i="2" s="1"/>
  <c r="D158" i="2" s="1"/>
  <c r="D159" i="2" s="1"/>
  <c r="D160" i="2" s="1"/>
  <c r="D161" i="2" s="1"/>
  <c r="D162" i="2" s="1"/>
  <c r="D163" i="2" s="1"/>
  <c r="D164" i="2" s="1"/>
  <c r="D165" i="2" s="1"/>
  <c r="D166" i="2" s="1"/>
  <c r="D167" i="2" s="1"/>
  <c r="D168" i="2" s="1"/>
  <c r="D169" i="2" s="1"/>
  <c r="D170" i="2" s="1"/>
  <c r="D171" i="2" s="1"/>
  <c r="D172" i="2" s="1"/>
  <c r="D173" i="2" s="1"/>
  <c r="D174" i="2" s="1"/>
  <c r="D175" i="2" s="1"/>
  <c r="D176" i="2" s="1"/>
  <c r="D177" i="2" s="1"/>
  <c r="D178" i="2" s="1"/>
  <c r="D179" i="2" s="1"/>
  <c r="D180" i="2" s="1"/>
  <c r="D181" i="2" s="1"/>
  <c r="D182" i="2" s="1"/>
  <c r="D183" i="2" s="1"/>
  <c r="D184" i="2" s="1"/>
  <c r="D185" i="2" s="1"/>
  <c r="D186" i="2" s="1"/>
  <c r="D187" i="2" s="1"/>
  <c r="D188" i="2" s="1"/>
  <c r="D189" i="2" s="1"/>
  <c r="D190" i="2" s="1"/>
  <c r="D191" i="2" s="1"/>
  <c r="D192" i="2" s="1"/>
  <c r="D193" i="2" s="1"/>
  <c r="D194" i="2" s="1"/>
  <c r="D195" i="2" s="1"/>
  <c r="D196" i="2" s="1"/>
  <c r="D197" i="2" s="1"/>
  <c r="D198" i="2" s="1"/>
  <c r="D199" i="2" s="1"/>
  <c r="D200" i="2" s="1"/>
  <c r="D201" i="2" s="1"/>
  <c r="D202" i="2" s="1"/>
  <c r="D203" i="2" s="1"/>
  <c r="D204" i="2" s="1"/>
  <c r="D205" i="2" s="1"/>
  <c r="D206" i="2" s="1"/>
  <c r="D207" i="2" s="1"/>
  <c r="D208" i="2" s="1"/>
  <c r="D209" i="2" s="1"/>
  <c r="D210" i="2" s="1"/>
  <c r="D211" i="2" s="1"/>
  <c r="D212" i="2" s="1"/>
  <c r="D213" i="2" s="1"/>
  <c r="D214" i="2" s="1"/>
  <c r="D215" i="2" s="1"/>
  <c r="D216" i="2" s="1"/>
  <c r="D217" i="2" s="1"/>
  <c r="D218" i="2" s="1"/>
  <c r="D219" i="2" s="1"/>
  <c r="D220" i="2" s="1"/>
  <c r="D221" i="2" s="1"/>
  <c r="D222" i="2" s="1"/>
  <c r="D223" i="2" s="1"/>
  <c r="D224" i="2" s="1"/>
  <c r="D225" i="2" s="1"/>
  <c r="D226" i="2" s="1"/>
  <c r="D227" i="2" s="1"/>
  <c r="D228" i="2" s="1"/>
  <c r="D229" i="2" s="1"/>
  <c r="D230" i="2" s="1"/>
  <c r="D231" i="2" s="1"/>
  <c r="D232" i="2" s="1"/>
  <c r="D233" i="2" s="1"/>
  <c r="D234" i="2" s="1"/>
  <c r="D235" i="2" s="1"/>
  <c r="D236" i="2" s="1"/>
  <c r="D237" i="2" s="1"/>
  <c r="D238" i="2" s="1"/>
  <c r="D239" i="2" s="1"/>
  <c r="D240" i="2" s="1"/>
  <c r="D241" i="2" s="1"/>
  <c r="D242" i="2" s="1"/>
  <c r="D243" i="2" s="1"/>
  <c r="D244" i="2" s="1"/>
  <c r="D245" i="2" s="1"/>
  <c r="D246" i="2" s="1"/>
  <c r="D247" i="2" s="1"/>
  <c r="D248" i="2" s="1"/>
  <c r="D249" i="2" s="1"/>
  <c r="D250" i="2" s="1"/>
  <c r="D251" i="2" s="1"/>
  <c r="D252" i="2" s="1"/>
  <c r="D253" i="2" s="1"/>
  <c r="D254" i="2" s="1"/>
  <c r="D255" i="2" s="1"/>
  <c r="D256" i="2" s="1"/>
  <c r="D257" i="2" s="1"/>
  <c r="D258" i="2" s="1"/>
  <c r="D259" i="2" s="1"/>
  <c r="D260" i="2" s="1"/>
  <c r="D261" i="2" s="1"/>
  <c r="D262" i="2" s="1"/>
  <c r="D263" i="2" s="1"/>
  <c r="D264" i="2" s="1"/>
  <c r="D265" i="2" s="1"/>
  <c r="D266" i="2" s="1"/>
  <c r="D267" i="2" s="1"/>
  <c r="D268" i="2" s="1"/>
  <c r="D269" i="2" s="1"/>
  <c r="D270" i="2" s="1"/>
  <c r="D271" i="2" s="1"/>
  <c r="D272" i="2" s="1"/>
  <c r="D273" i="2" s="1"/>
  <c r="D274" i="2" s="1"/>
  <c r="D275" i="2" s="1"/>
  <c r="D276" i="2" s="1"/>
  <c r="D277" i="2" s="1"/>
  <c r="D278" i="2" s="1"/>
  <c r="D279" i="2" s="1"/>
  <c r="D280" i="2" s="1"/>
  <c r="D281" i="2" s="1"/>
  <c r="D282" i="2" s="1"/>
  <c r="D283" i="2" s="1"/>
  <c r="D284" i="2" s="1"/>
  <c r="D285" i="2" s="1"/>
  <c r="D286" i="2" s="1"/>
  <c r="D287" i="2" s="1"/>
  <c r="D288" i="2" s="1"/>
  <c r="D289" i="2" s="1"/>
  <c r="D290" i="2" s="1"/>
  <c r="D291" i="2" s="1"/>
  <c r="D292" i="2" s="1"/>
  <c r="D293" i="2" s="1"/>
  <c r="D294" i="2" s="1"/>
  <c r="D295" i="2" s="1"/>
  <c r="D296" i="2" s="1"/>
  <c r="D297" i="2" s="1"/>
  <c r="D298" i="2" s="1"/>
  <c r="D299" i="2" s="1"/>
  <c r="D300" i="2" s="1"/>
  <c r="D301" i="2" s="1"/>
  <c r="D302" i="2" s="1"/>
  <c r="D303" i="2" s="1"/>
  <c r="D304" i="2" s="1"/>
  <c r="D305" i="2" s="1"/>
  <c r="D306" i="2" s="1"/>
  <c r="D307" i="2" s="1"/>
  <c r="D308" i="2" s="1"/>
  <c r="D309" i="2" s="1"/>
  <c r="D310" i="2" s="1"/>
  <c r="D311" i="2" s="1"/>
  <c r="D312" i="2" s="1"/>
  <c r="D313" i="2" s="1"/>
  <c r="D314" i="2" s="1"/>
  <c r="D315" i="2" s="1"/>
  <c r="D316" i="2" s="1"/>
  <c r="D317" i="2" s="1"/>
  <c r="D318" i="2" s="1"/>
  <c r="D319" i="2" s="1"/>
  <c r="D320" i="2" s="1"/>
  <c r="D321" i="2" s="1"/>
  <c r="D322" i="2" s="1"/>
  <c r="D323" i="2" s="1"/>
  <c r="D324" i="2" s="1"/>
  <c r="D325" i="2" s="1"/>
  <c r="D326" i="2" s="1"/>
  <c r="D327" i="2" s="1"/>
  <c r="D328" i="2" s="1"/>
  <c r="D329" i="2" s="1"/>
  <c r="D330" i="2" s="1"/>
  <c r="D331" i="2" s="1"/>
  <c r="D332" i="2" s="1"/>
  <c r="D333" i="2" s="1"/>
  <c r="D334" i="2" s="1"/>
  <c r="D335" i="2" s="1"/>
  <c r="D336" i="2" s="1"/>
  <c r="D337" i="2" s="1"/>
  <c r="D338" i="2" s="1"/>
  <c r="D339" i="2" s="1"/>
  <c r="D340" i="2" s="1"/>
  <c r="D341" i="2" s="1"/>
  <c r="D342" i="2" s="1"/>
  <c r="D343" i="2" s="1"/>
  <c r="D344" i="2" s="1"/>
  <c r="D345" i="2" s="1"/>
  <c r="D346" i="2" s="1"/>
  <c r="D347" i="2" s="1"/>
  <c r="D348" i="2" s="1"/>
  <c r="C22" i="2"/>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C105" i="2" s="1"/>
  <c r="C106" i="2" s="1"/>
  <c r="C107" i="2" s="1"/>
  <c r="C108" i="2" s="1"/>
  <c r="C109" i="2" s="1"/>
  <c r="C110" i="2" s="1"/>
  <c r="C111" i="2" s="1"/>
  <c r="C112" i="2" s="1"/>
  <c r="C113" i="2" s="1"/>
  <c r="C114" i="2" s="1"/>
  <c r="C115" i="2" s="1"/>
  <c r="C116" i="2" s="1"/>
  <c r="C117" i="2" s="1"/>
  <c r="C118" i="2" s="1"/>
  <c r="C119" i="2" s="1"/>
  <c r="C120" i="2" s="1"/>
  <c r="C121" i="2" s="1"/>
  <c r="C122" i="2" s="1"/>
  <c r="C123" i="2" s="1"/>
  <c r="C124" i="2" s="1"/>
  <c r="C125" i="2" s="1"/>
  <c r="C126" i="2" s="1"/>
  <c r="C127" i="2" s="1"/>
  <c r="C128" i="2" s="1"/>
  <c r="C129" i="2" s="1"/>
  <c r="C130" i="2" s="1"/>
  <c r="C131" i="2" s="1"/>
  <c r="C132" i="2" s="1"/>
  <c r="C133" i="2" s="1"/>
  <c r="C134" i="2" s="1"/>
  <c r="C135" i="2" s="1"/>
  <c r="C136" i="2" s="1"/>
  <c r="C137" i="2" s="1"/>
  <c r="C138" i="2" s="1"/>
  <c r="C139" i="2" s="1"/>
  <c r="C140" i="2" s="1"/>
  <c r="C141" i="2" s="1"/>
  <c r="C142" i="2" s="1"/>
  <c r="C143" i="2" s="1"/>
  <c r="C144" i="2" s="1"/>
  <c r="C145" i="2" s="1"/>
  <c r="C146" i="2" s="1"/>
  <c r="C147" i="2" s="1"/>
  <c r="C148" i="2" s="1"/>
  <c r="C149" i="2" s="1"/>
  <c r="C150" i="2" s="1"/>
  <c r="C151" i="2" s="1"/>
  <c r="C152" i="2" s="1"/>
  <c r="C153" i="2" s="1"/>
  <c r="C154" i="2" s="1"/>
  <c r="C155" i="2" s="1"/>
  <c r="C156" i="2" s="1"/>
  <c r="C157" i="2" s="1"/>
  <c r="C158" i="2" s="1"/>
  <c r="C159" i="2" s="1"/>
  <c r="C160" i="2" s="1"/>
  <c r="C161" i="2" s="1"/>
  <c r="C162" i="2" s="1"/>
  <c r="C163" i="2" s="1"/>
  <c r="C164" i="2" s="1"/>
  <c r="C165" i="2" s="1"/>
  <c r="C166" i="2" s="1"/>
  <c r="C167" i="2" s="1"/>
  <c r="C168" i="2" s="1"/>
  <c r="C169" i="2" s="1"/>
  <c r="C170" i="2" s="1"/>
  <c r="C171" i="2" s="1"/>
  <c r="C172" i="2" s="1"/>
  <c r="C173" i="2" s="1"/>
  <c r="C174" i="2" s="1"/>
  <c r="C175" i="2" s="1"/>
  <c r="C176" i="2" s="1"/>
  <c r="C177" i="2" s="1"/>
  <c r="C178" i="2" s="1"/>
  <c r="C179" i="2" s="1"/>
  <c r="C180" i="2" s="1"/>
  <c r="C181" i="2" s="1"/>
  <c r="C182" i="2" s="1"/>
  <c r="C183" i="2" s="1"/>
  <c r="C184" i="2" s="1"/>
  <c r="C185" i="2" s="1"/>
  <c r="C186" i="2" s="1"/>
  <c r="C187" i="2" s="1"/>
  <c r="C188" i="2" s="1"/>
  <c r="C189" i="2" s="1"/>
  <c r="C190" i="2" s="1"/>
  <c r="C191" i="2" s="1"/>
  <c r="C192" i="2" s="1"/>
  <c r="C193" i="2" s="1"/>
  <c r="C194" i="2" s="1"/>
  <c r="C195" i="2" s="1"/>
  <c r="C196" i="2" s="1"/>
  <c r="C197" i="2" s="1"/>
  <c r="C198" i="2" s="1"/>
  <c r="C199" i="2" s="1"/>
  <c r="C200" i="2" s="1"/>
  <c r="C201" i="2" s="1"/>
  <c r="C202" i="2" s="1"/>
  <c r="C203" i="2" s="1"/>
  <c r="C204" i="2" s="1"/>
  <c r="C205" i="2" s="1"/>
  <c r="C206" i="2" s="1"/>
  <c r="C207" i="2" s="1"/>
  <c r="C208" i="2" s="1"/>
  <c r="C209" i="2" s="1"/>
  <c r="C210" i="2" s="1"/>
  <c r="C211" i="2" s="1"/>
  <c r="C212" i="2" s="1"/>
  <c r="C213" i="2" s="1"/>
  <c r="C214" i="2" s="1"/>
  <c r="C215" i="2" s="1"/>
  <c r="C216" i="2" s="1"/>
  <c r="C217" i="2" s="1"/>
  <c r="C218" i="2" s="1"/>
  <c r="C219" i="2" s="1"/>
  <c r="C220" i="2" s="1"/>
  <c r="C221" i="2" s="1"/>
  <c r="C222" i="2" s="1"/>
  <c r="C223" i="2" s="1"/>
  <c r="C224" i="2" s="1"/>
  <c r="C225" i="2" s="1"/>
  <c r="C226" i="2" s="1"/>
  <c r="C227" i="2" s="1"/>
  <c r="C228" i="2" s="1"/>
  <c r="C229" i="2" s="1"/>
  <c r="C230" i="2" s="1"/>
  <c r="C231" i="2" s="1"/>
  <c r="C232" i="2" s="1"/>
  <c r="C233" i="2" s="1"/>
  <c r="C234" i="2" s="1"/>
  <c r="C235" i="2" s="1"/>
  <c r="C236" i="2" s="1"/>
  <c r="C237" i="2" s="1"/>
  <c r="C238" i="2" s="1"/>
  <c r="C239" i="2" s="1"/>
  <c r="C240" i="2" s="1"/>
  <c r="C241" i="2" s="1"/>
  <c r="C242" i="2" s="1"/>
  <c r="C243" i="2" s="1"/>
  <c r="C244" i="2" s="1"/>
  <c r="C245" i="2" s="1"/>
  <c r="C246" i="2" s="1"/>
  <c r="C247" i="2" s="1"/>
  <c r="C248" i="2" s="1"/>
  <c r="C249" i="2" s="1"/>
  <c r="C250" i="2" s="1"/>
  <c r="C251" i="2" s="1"/>
  <c r="C252" i="2" s="1"/>
  <c r="C253" i="2" s="1"/>
  <c r="C254" i="2" s="1"/>
  <c r="C255" i="2" s="1"/>
  <c r="C256" i="2" s="1"/>
  <c r="C257" i="2" s="1"/>
  <c r="C258" i="2" s="1"/>
  <c r="C259" i="2" s="1"/>
  <c r="C260" i="2" s="1"/>
  <c r="C261" i="2" s="1"/>
  <c r="C262" i="2" s="1"/>
  <c r="C263" i="2" s="1"/>
  <c r="C264" i="2" s="1"/>
  <c r="C265" i="2" s="1"/>
  <c r="C266" i="2" s="1"/>
  <c r="C267" i="2" s="1"/>
  <c r="C268" i="2" s="1"/>
  <c r="C269" i="2" s="1"/>
  <c r="C270" i="2" s="1"/>
  <c r="C271" i="2" s="1"/>
  <c r="C272" i="2" s="1"/>
  <c r="C273" i="2" s="1"/>
  <c r="C274" i="2" s="1"/>
  <c r="C275" i="2" s="1"/>
  <c r="C276" i="2" s="1"/>
  <c r="C277" i="2" s="1"/>
  <c r="C278" i="2" s="1"/>
  <c r="C279" i="2" s="1"/>
  <c r="C280" i="2" s="1"/>
  <c r="C281" i="2" s="1"/>
  <c r="C282" i="2" s="1"/>
  <c r="C283" i="2" s="1"/>
  <c r="C284" i="2" s="1"/>
  <c r="C285" i="2" s="1"/>
  <c r="C286" i="2" s="1"/>
  <c r="C287" i="2" s="1"/>
  <c r="C288" i="2" s="1"/>
  <c r="C289" i="2" s="1"/>
  <c r="C290" i="2" s="1"/>
  <c r="C291" i="2" s="1"/>
  <c r="C292" i="2" s="1"/>
  <c r="C293" i="2" s="1"/>
  <c r="C294" i="2" s="1"/>
  <c r="C295" i="2" s="1"/>
  <c r="C296" i="2" s="1"/>
  <c r="C297" i="2" s="1"/>
  <c r="C298" i="2" s="1"/>
  <c r="C299" i="2" s="1"/>
  <c r="C300" i="2" s="1"/>
  <c r="C301" i="2" s="1"/>
  <c r="C302" i="2" s="1"/>
  <c r="C303" i="2" s="1"/>
  <c r="C304" i="2" s="1"/>
  <c r="C305" i="2" s="1"/>
  <c r="C306" i="2" s="1"/>
  <c r="C307" i="2" s="1"/>
  <c r="C308" i="2" s="1"/>
  <c r="C309" i="2" s="1"/>
  <c r="C310" i="2" s="1"/>
  <c r="C311" i="2" s="1"/>
  <c r="C312" i="2" s="1"/>
  <c r="C313" i="2" s="1"/>
  <c r="C314" i="2" s="1"/>
  <c r="C315" i="2" s="1"/>
  <c r="C316" i="2" s="1"/>
  <c r="C317" i="2" s="1"/>
  <c r="C318" i="2" s="1"/>
  <c r="C319" i="2" s="1"/>
  <c r="C320" i="2" s="1"/>
  <c r="C321" i="2" s="1"/>
  <c r="C322" i="2" s="1"/>
  <c r="C323" i="2" s="1"/>
  <c r="C324" i="2" s="1"/>
  <c r="C325" i="2" s="1"/>
  <c r="C326" i="2" s="1"/>
  <c r="C327" i="2" s="1"/>
  <c r="C328" i="2" s="1"/>
  <c r="C329" i="2" s="1"/>
  <c r="C330" i="2" s="1"/>
  <c r="C331" i="2" s="1"/>
  <c r="C332" i="2" s="1"/>
  <c r="C333" i="2" s="1"/>
  <c r="C334" i="2" s="1"/>
  <c r="C335" i="2" s="1"/>
  <c r="C336" i="2" s="1"/>
  <c r="C337" i="2" s="1"/>
  <c r="C338" i="2" s="1"/>
  <c r="C339" i="2" s="1"/>
  <c r="C340" i="2" s="1"/>
  <c r="C341" i="2" s="1"/>
  <c r="C342" i="2" s="1"/>
  <c r="C343" i="2" s="1"/>
  <c r="C344" i="2" s="1"/>
  <c r="C345" i="2" s="1"/>
  <c r="C346" i="2" s="1"/>
  <c r="C347" i="2" s="1"/>
  <c r="C348" i="2" s="1"/>
  <c r="C17" i="2" l="1"/>
  <c r="E26" i="1" s="1"/>
  <c r="C14" i="2"/>
  <c r="J26" i="1" s="1"/>
  <c r="D17" i="2"/>
  <c r="E27" i="1" s="1"/>
  <c r="D14" i="2"/>
  <c r="J27" i="1" s="1"/>
  <c r="B14" i="2"/>
  <c r="J25" i="1" s="1"/>
  <c r="B17" i="2"/>
  <c r="E25" i="1" s="1"/>
  <c r="G17" i="2" l="1"/>
  <c r="C29" i="1" s="1"/>
</calcChain>
</file>

<file path=xl/comments1.xml><?xml version="1.0" encoding="utf-8"?>
<comments xmlns="http://schemas.openxmlformats.org/spreadsheetml/2006/main">
  <authors>
    <author>SSulilatu</author>
  </authors>
  <commentList>
    <comment ref="C10" authorId="0" shapeId="0">
      <text>
        <r>
          <rPr>
            <sz val="9"/>
            <color indexed="81"/>
            <rFont val="Segoe UI"/>
            <family val="2"/>
          </rPr>
          <t>Tragen Sie hier den Vertragsbeginn/das Beginndatum ein.</t>
        </r>
      </text>
    </comment>
    <comment ref="H10" authorId="0" shapeId="0">
      <text>
        <r>
          <rPr>
            <sz val="9"/>
            <color indexed="81"/>
            <rFont val="Segoe UI"/>
            <family val="2"/>
          </rPr>
          <t>Beitrag zum Datum des aktuellen Standes;
wenn zum Datum des aktuellen Standes der Beitrag erhöht wird (Beitragsdynamik), tragen Sie den erhöhten Beitrag ein;
wenn Ihre Versicherung beitragsfrei ist, tragen Sie 0 ein</t>
        </r>
      </text>
    </comment>
    <comment ref="C11" authorId="0" shapeId="0">
      <text>
        <r>
          <rPr>
            <sz val="9"/>
            <color indexed="81"/>
            <rFont val="Segoe UI"/>
            <family val="2"/>
          </rPr>
          <t>Tragen Sie hier das Datum des Vertragsablaufs ein, auch "Beginn Leistungsphase" oder "vereinbarter Rentenbeginn" genannt; nicht aber das Ende der Beitragszahlungsdauer.</t>
        </r>
      </text>
    </comment>
    <comment ref="C12" authorId="0" shapeId="0">
      <text>
        <r>
          <rPr>
            <sz val="9"/>
            <color indexed="81"/>
            <rFont val="Segoe UI"/>
            <family val="2"/>
          </rPr>
          <t>Tragen Sie hier ein, zu welchem Datum die eingetragenen Werte vom Versicherer berechnet wurden (z.B. Stichtag).</t>
        </r>
      </text>
    </comment>
    <comment ref="H12" authorId="0" shapeId="0">
      <text>
        <r>
          <rPr>
            <sz val="9"/>
            <color indexed="81"/>
            <rFont val="Segoe UI"/>
            <family val="2"/>
          </rPr>
          <t>der Prozentwert, um den Ihr Beitrag jährlich erhöht wird</t>
        </r>
      </text>
    </comment>
    <comment ref="C16" authorId="0" shapeId="0">
      <text>
        <r>
          <rPr>
            <sz val="9"/>
            <color indexed="81"/>
            <rFont val="Segoe UI"/>
            <family val="2"/>
          </rPr>
          <t>Übernehmen Sie hier Punkt A aus unserem Fragebogen. Die bereits garantierten laufenden Überschüsse sollten auch enthalten sein.</t>
        </r>
      </text>
    </comment>
    <comment ref="H16" authorId="0" shapeId="0">
      <text>
        <r>
          <rPr>
            <sz val="9"/>
            <color indexed="81"/>
            <rFont val="Segoe UI"/>
            <family val="2"/>
          </rPr>
          <t>Übernehmen Sie hier Punkt I aus unserem Fragebogen
garantierte Ablaufleistung, auch Erlebensfallleistung genannt; wenn Sie eine Beitragsdynamik eingegeben haben, muss dieser Wert einschließlich der Dynamik berechnet sein</t>
        </r>
      </text>
    </comment>
    <comment ref="C17" authorId="0" shapeId="0">
      <text>
        <r>
          <rPr>
            <sz val="9"/>
            <color indexed="81"/>
            <rFont val="Segoe UI"/>
            <family val="2"/>
          </rPr>
          <t>Übernehmen Sie hier Punkt C aus unserem Fragebogen, auch "variabler Teil" genannt. Sollte umfassen:
- aktuelle laufende Überschüsse
- aktueller Schlussüberschussanteil
- aktuelle Sockelbeteiligung an Bewertungsreserven
- aktuell freie Bewertungsreserven</t>
        </r>
      </text>
    </comment>
    <comment ref="H17" authorId="0" shapeId="0">
      <text>
        <r>
          <rPr>
            <sz val="9"/>
            <color indexed="81"/>
            <rFont val="Segoe UI"/>
            <family val="2"/>
          </rPr>
          <t>Punkt J in unserem Fragebogen
auch "variabler Teil" genannt; sollte umfassen:
- laufende Überschüsse zum Ablauf
- Schlußüberschussanteil zum Ablauf
- Sockelbeteiligung an Bewertungsreserven zum Ablauf
- freie Bewertungsreserven zum Ablauf</t>
        </r>
      </text>
    </comment>
    <comment ref="C18" authorId="0" shapeId="0">
      <text>
        <r>
          <rPr>
            <sz val="9"/>
            <color indexed="81"/>
            <rFont val="Segoe UI"/>
            <family val="2"/>
          </rPr>
          <t>Übernehmen Sie Punkt G in unserem Fragebogen. Dies ist der Anteil der Bewertungsreserven, der ggf. nicht mehr durch eine Kündigung gerettet werden kann; daher sollte er nicht in den Rückkaufswert (H) eingerechnet werden</t>
        </r>
      </text>
    </comment>
    <comment ref="C20" authorId="0" shapeId="0">
      <text>
        <r>
          <rPr>
            <sz val="9"/>
            <color indexed="81"/>
            <rFont val="Segoe UI"/>
            <family val="2"/>
          </rPr>
          <t>Punkt H in unserem Fragebogen abzüglich der freien Bewertungsreserven (G), da diese ggf. durch das Gesetz sofort gestrichen werden</t>
        </r>
      </text>
    </comment>
    <comment ref="H20" authorId="0" shapeId="0">
      <text>
        <r>
          <rPr>
            <sz val="9"/>
            <color indexed="81"/>
            <rFont val="Segoe UI"/>
            <family val="2"/>
          </rPr>
          <t>Punkt O in unserem Fragebogen</t>
        </r>
      </text>
    </comment>
    <comment ref="C26" authorId="0" shapeId="0">
      <text>
        <r>
          <rPr>
            <sz val="9"/>
            <color indexed="81"/>
            <rFont val="Segoe UI"/>
            <family val="2"/>
          </rPr>
          <t>Hier nehmen wir an, dass Ihnen die Hälfte des zum Ablauf nicht garantierten Werts (J) gestrichen wird.</t>
        </r>
      </text>
    </comment>
  </commentList>
</comments>
</file>

<file path=xl/comments2.xml><?xml version="1.0" encoding="utf-8"?>
<comments xmlns="http://schemas.openxmlformats.org/spreadsheetml/2006/main">
  <authors>
    <author>SSulilatu</author>
  </authors>
  <commentList>
    <comment ref="F3" authorId="0" shapeId="0">
      <text>
        <r>
          <rPr>
            <b/>
            <sz val="9"/>
            <color indexed="81"/>
            <rFont val="Segoe UI"/>
            <family val="2"/>
          </rPr>
          <t>SSulilatu:</t>
        </r>
        <r>
          <rPr>
            <sz val="9"/>
            <color indexed="81"/>
            <rFont val="Segoe UI"/>
            <family val="2"/>
          </rPr>
          <t xml:space="preserve">
V1.5: Parameter wird nicht abgefragt, Steuerfreiheit wird immer angenommen, Referenzzins muss Kapitalertragssteuer auf potentielle Neuanlage berücksichtigen</t>
        </r>
      </text>
    </comment>
    <comment ref="G3" authorId="0" shapeId="0">
      <text>
        <r>
          <rPr>
            <b/>
            <sz val="9"/>
            <color indexed="81"/>
            <rFont val="Segoe UI"/>
            <family val="2"/>
          </rPr>
          <t>SSulilatu:</t>
        </r>
        <r>
          <rPr>
            <sz val="9"/>
            <color indexed="81"/>
            <rFont val="Segoe UI"/>
            <family val="2"/>
          </rPr>
          <t xml:space="preserve">
vereinfachte Prüfung; 5+7-Regel vernachlässigt</t>
        </r>
      </text>
    </comment>
    <comment ref="C15" authorId="0" shapeId="0">
      <text>
        <r>
          <rPr>
            <b/>
            <sz val="9"/>
            <color indexed="81"/>
            <rFont val="Segoe UI"/>
            <family val="2"/>
          </rPr>
          <t xml:space="preserve">SSulilatu:
</t>
        </r>
        <r>
          <rPr>
            <sz val="9"/>
            <color indexed="81"/>
            <rFont val="Segoe UI"/>
            <family val="2"/>
          </rPr>
          <t>Änderung zu Ratgeber: Annahme: die Hälfte der künftigen Überschussbeteiligung (enthält Bewertungsreserven) fällt bis zum Vertragsablauf weg</t>
        </r>
      </text>
    </comment>
    <comment ref="B21" authorId="0" shapeId="0">
      <text>
        <r>
          <rPr>
            <b/>
            <sz val="9"/>
            <color indexed="81"/>
            <rFont val="Segoe UI"/>
            <family val="2"/>
          </rPr>
          <t>SSulilatu:</t>
        </r>
        <r>
          <rPr>
            <sz val="9"/>
            <color indexed="81"/>
            <rFont val="Segoe UI"/>
            <family val="2"/>
          </rPr>
          <t xml:space="preserve">
Formel muss in Periode 1 anders aussehen, da es sein kann, dass verbleibende Sparraten = 0</t>
        </r>
      </text>
    </comment>
    <comment ref="C21" authorId="0" shapeId="0">
      <text>
        <r>
          <rPr>
            <b/>
            <sz val="9"/>
            <color indexed="81"/>
            <rFont val="Segoe UI"/>
            <family val="2"/>
          </rPr>
          <t>SSulilatu:</t>
        </r>
        <r>
          <rPr>
            <sz val="9"/>
            <color indexed="81"/>
            <rFont val="Segoe UI"/>
            <family val="2"/>
          </rPr>
          <t xml:space="preserve">
Formel muss in Periode 1 anders aussehen, da es sein kann, dass verbleibende Sparraten = 0</t>
        </r>
      </text>
    </comment>
    <comment ref="D21" authorId="0" shapeId="0">
      <text>
        <r>
          <rPr>
            <b/>
            <sz val="9"/>
            <color indexed="81"/>
            <rFont val="Segoe UI"/>
            <family val="2"/>
          </rPr>
          <t>SSulilatu:</t>
        </r>
        <r>
          <rPr>
            <sz val="9"/>
            <color indexed="81"/>
            <rFont val="Segoe UI"/>
            <family val="2"/>
          </rPr>
          <t xml:space="preserve">
Formel muss in Periode 1 anders aussehen, da es sein kann, dass verbleibende Sparraten = 0</t>
        </r>
      </text>
    </comment>
  </commentList>
</comments>
</file>

<file path=xl/sharedStrings.xml><?xml version="1.0" encoding="utf-8"?>
<sst xmlns="http://schemas.openxmlformats.org/spreadsheetml/2006/main" count="111" uniqueCount="86">
  <si>
    <t>EUR</t>
  </si>
  <si>
    <t>Rechner: Lohnt sich die Kündigung meiner Kapitallebensversicherung?</t>
  </si>
  <si>
    <t>Versicherungsbeginn</t>
  </si>
  <si>
    <t>Versicherungsablauf</t>
  </si>
  <si>
    <t>aktueller Stand vom</t>
  </si>
  <si>
    <t>monatl.</t>
  </si>
  <si>
    <t>vierteljhrl.</t>
  </si>
  <si>
    <t>halbjhrl.</t>
  </si>
  <si>
    <t>jhrl.</t>
  </si>
  <si>
    <t>Beitragsdynamik</t>
  </si>
  <si>
    <t>Aktueller Stand</t>
  </si>
  <si>
    <t>bei Ablauf</t>
  </si>
  <si>
    <t>garantierter Wert</t>
  </si>
  <si>
    <t>aktuell nicht garantierter Wert</t>
  </si>
  <si>
    <t>Rückkaufswert gesamt</t>
  </si>
  <si>
    <t>A</t>
  </si>
  <si>
    <t>C</t>
  </si>
  <si>
    <t>H</t>
  </si>
  <si>
    <t>I</t>
  </si>
  <si>
    <t>zum Ablauf nicht garantierter Wert</t>
  </si>
  <si>
    <t>voraussichtliche Ablaufleistung gesamt</t>
  </si>
  <si>
    <t>J</t>
  </si>
  <si>
    <t>O</t>
  </si>
  <si>
    <t>Referenzzins (kurz- bis mittelfristig)</t>
  </si>
  <si>
    <t>Police steuerfrei?</t>
  </si>
  <si>
    <t>Parameter</t>
  </si>
  <si>
    <t>Zahlweise</t>
  </si>
  <si>
    <t>Szenarien der künftigen Wertentwicklung</t>
  </si>
  <si>
    <t>wahrscheinlicher Fall (c)</t>
  </si>
  <si>
    <t>Hinweis bei Vorteil Kündigung</t>
  </si>
  <si>
    <t>Hinweis bei Vorteil Fortführung</t>
  </si>
  <si>
    <t>Parameter Ratschlag</t>
  </si>
  <si>
    <t>Zahlung der Sparrate (wie oft im Jahr)</t>
  </si>
  <si>
    <t>Ansparzins in % pro Jahr</t>
  </si>
  <si>
    <t>wahrscheinlicher Fall</t>
  </si>
  <si>
    <t>Ablaufleistung</t>
  </si>
  <si>
    <t>Annahme für wahrscheinlicher Fall</t>
  </si>
  <si>
    <t>bester Fall (b)</t>
  </si>
  <si>
    <t>bester Fall</t>
  </si>
  <si>
    <t>Dropdown-Eingabe</t>
  </si>
  <si>
    <t>Dropdown-Ausgabe</t>
  </si>
  <si>
    <t>Spardauer in Jahren</t>
  </si>
  <si>
    <t>schlimmster Fall</t>
  </si>
  <si>
    <t>schlimmster Fall (a)</t>
  </si>
  <si>
    <t>Im schlimmsten Fall machen Sie mit Ihrem Vertrag</t>
  </si>
  <si>
    <t>Wahrscheinlich machen Sie mit Ihrem Vertrag</t>
  </si>
  <si>
    <t>Im besten Fall machen Sie mit Ihrem Vertrag</t>
  </si>
  <si>
    <t>verbleibende Sparsumme</t>
  </si>
  <si>
    <t>Periode</t>
  </si>
  <si>
    <t>Monat aktueller Stand</t>
  </si>
  <si>
    <t>nächste Beitragserhöhung in x Monaten</t>
  </si>
  <si>
    <t>nächste Beitragserhöhung in x Perioden</t>
  </si>
  <si>
    <t>Beitrag zum aktuellen Stand</t>
  </si>
  <si>
    <t>Dynamikzeitpunkt</t>
  </si>
  <si>
    <t>p.a.</t>
  </si>
  <si>
    <t>Hinweis</t>
  </si>
  <si>
    <t>Hinweis bei Alternativen prüfen</t>
  </si>
  <si>
    <t>Ihr Vertrag hat eine mäßige Rendite. Prüfen Sie mit unserem Ratgeber Festgeld, ob nicht Alternativen in Frage kommen.</t>
  </si>
  <si>
    <t>EUR.</t>
  </si>
  <si>
    <t>Anleitung</t>
  </si>
  <si>
    <t>Tragen Sie hier den Vertragsbeginn/das Beginndatum ein.</t>
  </si>
  <si>
    <t>Tragen Sie hier das Datum des Vertragsablaufs ein, auch "Beginn Leistungsphase" oder "vereinbarter Rentenbeginn" genannt; nicht aber das Ende der Beitragszahlungsdauer.</t>
  </si>
  <si>
    <t>Tragen Sie hier ein, zu welchem Datum die eingetragenen Werte vom Versicherer berechnet wurden (z.B. Stichtag).</t>
  </si>
  <si>
    <t>monatliche/vierteljährlich/halbjährlich/jährliche Zahlungsweise</t>
  </si>
  <si>
    <t>der Prozentwert, um den Ihr Beitrag jährlich erhöht wird</t>
  </si>
  <si>
    <t>Erläuterung zu den Ergebnissen</t>
  </si>
  <si>
    <t>Übernehmen Sie hier Punkt A aus unserem Fragebogen. Die bereits garantierten laufenden Überschüsse sollten auch enthalten sein.</t>
  </si>
  <si>
    <t>Übernehmen Sie hier Punkt C aus unserem Fragebogen, auch "variabler Teil" genannt. Sollte umfassen:
- aktuelle laufende Überschüsse
- aktueller Schlussüberschussanteil
- aktuelle Sockelbeteiligung an Bewertungsreserven
- aktuell freie Bewertungsreserven</t>
  </si>
  <si>
    <t>Beitrag zum Datum des aktuellen Stands 
Wenn zum Datum des aktuellen Standes der Beitrag erhöht wird (Beitragsdynamik), tragen Sie den erhöhten Beitrag ein. Wenn Ihre Versicherung beitragsfrei ist, tragen Sie 0 ein.</t>
  </si>
  <si>
    <t>Punkt J in unserem Fragebogen, auch "variabler Teil" genannt. Sollte umfassen:
- laufende Überschüsse zum Ablauf
- Schlussüberschussanteil zum Ablauf
- Sockelbeteiligung an Bewertungsreserven zum Ablauf
- freie Bewertungsreserven zum Ablauf</t>
  </si>
  <si>
    <t>garantierter Wert einschließlich Dynamik</t>
  </si>
  <si>
    <t>Übernehmen Sie hier Punkt I aus unserem Fragebogen
garantierte Ablaufleistung, auch Erlebensfallleistung genannt; wenn Sie eine Beitragsdynamik eingegeben haben, muss dieser Wert einschließlich der Dynamik berechnet sein</t>
  </si>
  <si>
    <t>G</t>
  </si>
  <si>
    <t>davon: freie Bewertungsreserven</t>
  </si>
  <si>
    <t>Übernehmen Sie Punkt G in unserem Fragebogen. Dies ist der Anteil der Bewertungsreserven, der ggf. nicht mehr durch eine Kündigung gerettet werden kann; daher sollte er nicht in den Rückkaufswert (H) eingerechnet werden</t>
  </si>
  <si>
    <t>Ihr Vertrag hat wahrscheinlich eine schlechtere Rendite als eine Festgeldanlage. Denken Sie über Alternativen nach.</t>
  </si>
  <si>
    <t>Ihr Vertrag hat wahrscheinlich eine bessere Rendite als eine Festgeldanlage. Es spricht nichts gegen eine Fortführung.</t>
  </si>
  <si>
    <t xml:space="preserve">Erhalten Sie schon die kostenlose Finanztip E-Mail, mit der wir unsere Leser alle 14 Tage zu diesem und anderen Themen 
</t>
  </si>
  <si>
    <r>
      <rPr>
        <sz val="11"/>
        <rFont val="Calibri"/>
        <family val="2"/>
      </rPr>
      <t xml:space="preserve">auf dem Laufenden halten? </t>
    </r>
    <r>
      <rPr>
        <u/>
        <sz val="11"/>
        <color indexed="30"/>
        <rFont val="Calibri"/>
        <family val="2"/>
      </rPr>
      <t>Hier geht’s zur Anmeldung</t>
    </r>
  </si>
  <si>
    <r>
      <t xml:space="preserve">Etwas unklar? Stellen Sie Ihre Frage in der </t>
    </r>
    <r>
      <rPr>
        <u/>
        <sz val="11"/>
        <color indexed="30"/>
        <rFont val="Calibri"/>
        <family val="2"/>
      </rPr>
      <t>Finanztip Community</t>
    </r>
    <r>
      <rPr>
        <sz val="11"/>
        <rFont val="Calibri"/>
        <family val="2"/>
      </rPr>
      <t>!</t>
    </r>
  </si>
  <si>
    <r>
      <t xml:space="preserve">Tragen Sie in die grau hinterlegten Felder die Daten ein, die Sie mit unserem </t>
    </r>
    <r>
      <rPr>
        <u/>
        <sz val="11"/>
        <color indexed="30"/>
        <rFont val="Calibri"/>
        <family val="2"/>
      </rPr>
      <t>Fragebogen</t>
    </r>
    <r>
      <rPr>
        <sz val="11"/>
        <rFont val="Calibri"/>
        <family val="2"/>
      </rPr>
      <t xml:space="preserve"> gesammelt haben.</t>
    </r>
  </si>
  <si>
    <t>Anzahl verbleibender Sparraten</t>
  </si>
  <si>
    <t>alle x Monate</t>
  </si>
  <si>
    <t>Zahlung alle x Monate</t>
  </si>
  <si>
    <t>Monat Vertragsbeginn (Hauptfälligkeit)</t>
  </si>
  <si>
    <t>Spardauer in Monaten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</si>
</sst>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quot; &quot;#,##0.00&quot; &quot;[$€-407]&quot; &quot;;&quot;-&quot;#,##0.00&quot; &quot;[$€-407]&quot; &quot;;&quot; -&quot;00&quot; &quot;[$€-407]&quot; &quot;;&quot; &quot;@&quot; &quot;"/>
    <numFmt numFmtId="165" formatCode="_ * #,##0.00_ \ [$€-1]_ ;_ * \-#,##0.00\ \ [$€-1]_ ;_ * &quot;-&quot;??_ \ [$€-1]_ ;_ @_ "/>
    <numFmt numFmtId="166" formatCode="\+\ #,##0.00\ _€;[Red]\-\ #,##0.00\ _€"/>
    <numFmt numFmtId="167" formatCode="_-* #,##0.00\ [$€-1]_-;\-* #,##0.00\ [$€-1]_-;_-* &quot;-&quot;??\ [$€-1]_-;_-@_-"/>
    <numFmt numFmtId="168" formatCode="0.0"/>
  </numFmts>
  <fonts count="21" x14ac:knownFonts="1">
    <font>
      <sz val="11"/>
      <color rgb="FF000000"/>
      <name val="Calibri"/>
      <family val="2"/>
    </font>
    <font>
      <sz val="9"/>
      <color indexed="81"/>
      <name val="Segoe UI"/>
      <family val="2"/>
    </font>
    <font>
      <b/>
      <sz val="9"/>
      <color indexed="81"/>
      <name val="Segoe UI"/>
      <family val="2"/>
    </font>
    <font>
      <sz val="11"/>
      <name val="Calibri"/>
      <family val="2"/>
    </font>
    <font>
      <u/>
      <sz val="11"/>
      <name val="Calibri"/>
      <family val="2"/>
    </font>
    <font>
      <u/>
      <sz val="11"/>
      <color indexed="30"/>
      <name val="Calibri"/>
      <family val="2"/>
    </font>
    <font>
      <sz val="11"/>
      <color rgb="FF000000"/>
      <name val="Calibri"/>
      <family val="2"/>
    </font>
    <font>
      <b/>
      <sz val="11"/>
      <color theme="1"/>
      <name val="Calibri"/>
      <family val="2"/>
      <scheme val="minor"/>
    </font>
    <font>
      <u/>
      <sz val="11"/>
      <color theme="10"/>
      <name val="Calibri"/>
      <family val="2"/>
    </font>
    <font>
      <sz val="12"/>
      <color theme="1"/>
      <name val="Calibri"/>
      <family val="2"/>
      <scheme val="minor"/>
    </font>
    <font>
      <u/>
      <sz val="11"/>
      <color rgb="FF000000"/>
      <name val="Calibri"/>
      <family val="2"/>
    </font>
    <font>
      <b/>
      <sz val="11"/>
      <color rgb="FF000000"/>
      <name val="Calibri"/>
      <family val="2"/>
    </font>
    <font>
      <b/>
      <sz val="14"/>
      <color rgb="FF000000"/>
      <name val="Calibri"/>
      <family val="2"/>
    </font>
    <font>
      <b/>
      <sz val="12"/>
      <name val="Calibri"/>
      <family val="2"/>
      <scheme val="minor"/>
    </font>
    <font>
      <sz val="12"/>
      <name val="Calibri"/>
      <family val="2"/>
      <scheme val="minor"/>
    </font>
    <font>
      <i/>
      <sz val="12"/>
      <color theme="1"/>
      <name val="Calibri"/>
      <family val="2"/>
      <scheme val="minor"/>
    </font>
    <font>
      <b/>
      <u/>
      <sz val="12"/>
      <color rgb="FF000000"/>
      <name val="Calibri"/>
      <family val="2"/>
    </font>
    <font>
      <b/>
      <u/>
      <sz val="11"/>
      <color rgb="FF000000"/>
      <name val="Calibri"/>
      <family val="2"/>
    </font>
    <font>
      <b/>
      <u/>
      <sz val="14"/>
      <color rgb="FF000000"/>
      <name val="Calibri"/>
      <family val="2"/>
    </font>
    <font>
      <b/>
      <sz val="12"/>
      <color rgb="FF000000"/>
      <name val="Calibri"/>
      <family val="2"/>
    </font>
    <font>
      <sz val="11"/>
      <color theme="1"/>
      <name val="Calibri"/>
      <family val="2"/>
    </font>
  </fonts>
  <fills count="5">
    <fill>
      <patternFill patternType="none"/>
    </fill>
    <fill>
      <patternFill patternType="gray125"/>
    </fill>
    <fill>
      <patternFill patternType="solid">
        <fgColor rgb="FFFFFFFF"/>
        <bgColor rgb="FFFFFFFF"/>
      </patternFill>
    </fill>
    <fill>
      <patternFill patternType="solid">
        <fgColor theme="2" tint="-9.9978637043366805E-2"/>
        <bgColor rgb="FFFFFFFF"/>
      </patternFill>
    </fill>
    <fill>
      <patternFill patternType="solid">
        <fgColor rgb="FFF5F7F9"/>
        <bgColor rgb="FFFFFFFF"/>
      </patternFill>
    </fill>
  </fills>
  <borders count="5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dotted">
        <color indexed="64"/>
      </top>
      <bottom/>
      <diagonal/>
    </border>
    <border>
      <left style="medium">
        <color indexed="64"/>
      </left>
      <right/>
      <top style="medium">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medium">
        <color rgb="FF000000"/>
      </left>
      <right style="medium">
        <color rgb="FF000000"/>
      </right>
      <top style="medium">
        <color rgb="FF000000"/>
      </top>
      <bottom/>
      <diagonal/>
    </border>
    <border>
      <left/>
      <right/>
      <top/>
      <bottom style="thin">
        <color rgb="FFE03030"/>
      </bottom>
      <diagonal/>
    </border>
    <border>
      <left/>
      <right/>
      <top style="thin">
        <color rgb="FFE03030"/>
      </top>
      <bottom/>
      <diagonal/>
    </border>
    <border>
      <left/>
      <right/>
      <top style="thin">
        <color rgb="FFE03030"/>
      </top>
      <bottom style="thin">
        <color rgb="FFE03030"/>
      </bottom>
      <diagonal/>
    </border>
  </borders>
  <cellStyleXfs count="6">
    <xf numFmtId="0" fontId="0" fillId="0" borderId="0"/>
    <xf numFmtId="43" fontId="6" fillId="0" borderId="0" applyFont="0" applyFill="0" applyBorder="0" applyAlignment="0" applyProtection="0"/>
    <xf numFmtId="0" fontId="8" fillId="0" borderId="0" applyNumberFormat="0" applyFill="0" applyBorder="0" applyAlignment="0" applyProtection="0"/>
    <xf numFmtId="9" fontId="6" fillId="0" borderId="0" applyFont="0" applyFill="0" applyBorder="0" applyAlignment="0" applyProtection="0"/>
    <xf numFmtId="0" fontId="9" fillId="0" borderId="0"/>
    <xf numFmtId="164" fontId="6" fillId="0" borderId="0" applyFont="0" applyFill="0" applyBorder="0" applyAlignment="0" applyProtection="0"/>
  </cellStyleXfs>
  <cellXfs count="163">
    <xf numFmtId="0" fontId="0" fillId="0" borderId="0" xfId="0"/>
    <xf numFmtId="0" fontId="0" fillId="2" borderId="0" xfId="0" applyFill="1"/>
    <xf numFmtId="0" fontId="0" fillId="2" borderId="33" xfId="0" applyFill="1" applyBorder="1"/>
    <xf numFmtId="0" fontId="0" fillId="2" borderId="34" xfId="0" applyFill="1" applyBorder="1"/>
    <xf numFmtId="0" fontId="0" fillId="2" borderId="35" xfId="0" applyFill="1" applyBorder="1"/>
    <xf numFmtId="0" fontId="0" fillId="2" borderId="36" xfId="0" applyFill="1" applyBorder="1"/>
    <xf numFmtId="0" fontId="0" fillId="2" borderId="37" xfId="0" applyFill="1" applyBorder="1"/>
    <xf numFmtId="0" fontId="10" fillId="2" borderId="0" xfId="0" applyFont="1" applyFill="1" applyAlignment="1">
      <alignment horizontal="center"/>
    </xf>
    <xf numFmtId="0" fontId="0" fillId="2" borderId="36" xfId="0" applyFill="1" applyBorder="1" applyAlignment="1">
      <alignment horizontal="center"/>
    </xf>
    <xf numFmtId="0" fontId="11" fillId="2" borderId="0" xfId="0" applyFont="1" applyFill="1"/>
    <xf numFmtId="0" fontId="0" fillId="2" borderId="0" xfId="0" applyFill="1" applyAlignment="1">
      <alignment horizontal="left" indent="1"/>
    </xf>
    <xf numFmtId="0" fontId="0" fillId="2" borderId="0" xfId="0" applyFill="1" applyAlignment="1">
      <alignment horizontal="center"/>
    </xf>
    <xf numFmtId="0" fontId="0" fillId="2" borderId="38" xfId="0" applyFill="1" applyBorder="1"/>
    <xf numFmtId="0" fontId="0" fillId="2" borderId="39" xfId="0" applyFill="1" applyBorder="1"/>
    <xf numFmtId="0" fontId="0" fillId="2" borderId="40" xfId="0" applyFill="1" applyBorder="1"/>
    <xf numFmtId="0" fontId="10" fillId="2" borderId="0" xfId="0" applyFont="1" applyFill="1" applyAlignment="1">
      <alignment horizontal="center"/>
    </xf>
    <xf numFmtId="0" fontId="12" fillId="0" borderId="0" xfId="0" applyFont="1"/>
    <xf numFmtId="0" fontId="0" fillId="0" borderId="36" xfId="0" applyBorder="1"/>
    <xf numFmtId="0" fontId="0" fillId="0" borderId="37" xfId="0" applyBorder="1"/>
    <xf numFmtId="0" fontId="0" fillId="0" borderId="38" xfId="0" applyBorder="1"/>
    <xf numFmtId="0" fontId="0" fillId="0" borderId="40" xfId="0" applyBorder="1"/>
    <xf numFmtId="0" fontId="0" fillId="2" borderId="0" xfId="0" quotePrefix="1" applyFill="1" applyAlignment="1">
      <alignment horizontal="left" indent="1"/>
    </xf>
    <xf numFmtId="43" fontId="6" fillId="2" borderId="0" xfId="1" applyFont="1" applyFill="1" applyBorder="1"/>
    <xf numFmtId="43" fontId="6" fillId="2" borderId="1" xfId="1" applyFont="1" applyFill="1" applyBorder="1"/>
    <xf numFmtId="0" fontId="0" fillId="2" borderId="0" xfId="0" quotePrefix="1" applyFill="1"/>
    <xf numFmtId="0" fontId="0" fillId="0" borderId="2" xfId="0" applyBorder="1"/>
    <xf numFmtId="0" fontId="10" fillId="2" borderId="0" xfId="0" applyFont="1" applyFill="1" applyAlignment="1"/>
    <xf numFmtId="0" fontId="11" fillId="2" borderId="0" xfId="0" applyFont="1" applyFill="1" applyAlignment="1">
      <alignment vertical="center" wrapText="1"/>
    </xf>
    <xf numFmtId="0" fontId="11"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left" vertical="center"/>
    </xf>
    <xf numFmtId="0" fontId="9" fillId="0" borderId="0" xfId="4"/>
    <xf numFmtId="165" fontId="9" fillId="0" borderId="3" xfId="4" applyNumberFormat="1" applyBorder="1" applyAlignment="1">
      <alignment horizontal="center"/>
    </xf>
    <xf numFmtId="165" fontId="9" fillId="0" borderId="4" xfId="4" applyNumberFormat="1" applyBorder="1" applyAlignment="1">
      <alignment horizontal="center"/>
    </xf>
    <xf numFmtId="0" fontId="9" fillId="0" borderId="5" xfId="4" applyBorder="1" applyAlignment="1">
      <alignment horizontal="center"/>
    </xf>
    <xf numFmtId="0" fontId="9" fillId="0" borderId="6" xfId="4" applyBorder="1" applyAlignment="1">
      <alignment horizontal="center"/>
    </xf>
    <xf numFmtId="165" fontId="9" fillId="0" borderId="7" xfId="4" applyNumberFormat="1" applyBorder="1" applyAlignment="1">
      <alignment horizontal="center"/>
    </xf>
    <xf numFmtId="0" fontId="9" fillId="0" borderId="0" xfId="4" applyFont="1"/>
    <xf numFmtId="0" fontId="9" fillId="0" borderId="0" xfId="4" applyBorder="1"/>
    <xf numFmtId="0" fontId="9" fillId="0" borderId="0" xfId="4" applyBorder="1" applyAlignment="1">
      <alignment horizontal="center"/>
    </xf>
    <xf numFmtId="165" fontId="9" fillId="0" borderId="0" xfId="4" applyNumberFormat="1" applyBorder="1" applyAlignment="1">
      <alignment horizontal="center"/>
    </xf>
    <xf numFmtId="165" fontId="13" fillId="0" borderId="0" xfId="4" applyNumberFormat="1" applyFont="1" applyBorder="1" applyAlignment="1">
      <alignment horizontal="center"/>
    </xf>
    <xf numFmtId="165" fontId="9" fillId="0" borderId="0" xfId="4" applyNumberFormat="1"/>
    <xf numFmtId="0" fontId="9" fillId="0" borderId="8" xfId="4" applyFont="1" applyBorder="1" applyAlignment="1">
      <alignment horizontal="right"/>
    </xf>
    <xf numFmtId="0" fontId="9" fillId="0" borderId="9" xfId="4" applyFont="1" applyBorder="1" applyAlignment="1">
      <alignment horizontal="right"/>
    </xf>
    <xf numFmtId="0" fontId="14" fillId="0" borderId="10" xfId="4" applyFont="1" applyBorder="1" applyAlignment="1">
      <alignment horizontal="right"/>
    </xf>
    <xf numFmtId="0" fontId="9" fillId="0" borderId="11" xfId="4" applyBorder="1"/>
    <xf numFmtId="0" fontId="9" fillId="0" borderId="12" xfId="4" applyFont="1" applyBorder="1" applyAlignment="1">
      <alignment horizontal="right"/>
    </xf>
    <xf numFmtId="0" fontId="9" fillId="0" borderId="13" xfId="4" applyBorder="1"/>
    <xf numFmtId="0" fontId="9" fillId="0" borderId="14" xfId="4" applyFont="1" applyBorder="1" applyAlignment="1">
      <alignment horizontal="right"/>
    </xf>
    <xf numFmtId="0" fontId="0" fillId="2" borderId="12" xfId="0" applyFont="1" applyFill="1" applyBorder="1" applyAlignment="1">
      <alignment horizontal="right"/>
    </xf>
    <xf numFmtId="0" fontId="0" fillId="2" borderId="0" xfId="0" applyFill="1" applyBorder="1" applyAlignment="1">
      <alignment horizontal="center"/>
    </xf>
    <xf numFmtId="0" fontId="7" fillId="0" borderId="15" xfId="4" applyFont="1" applyBorder="1" applyAlignment="1">
      <alignment horizontal="center" vertical="center"/>
    </xf>
    <xf numFmtId="2" fontId="9" fillId="0" borderId="5" xfId="4" applyNumberFormat="1" applyBorder="1" applyAlignment="1">
      <alignment horizontal="center"/>
    </xf>
    <xf numFmtId="167" fontId="9" fillId="0" borderId="0" xfId="4" applyNumberFormat="1" applyBorder="1" applyAlignment="1">
      <alignment horizontal="center"/>
    </xf>
    <xf numFmtId="0" fontId="9" fillId="0" borderId="0" xfId="4" applyAlignment="1">
      <alignment horizontal="right"/>
    </xf>
    <xf numFmtId="0" fontId="9" fillId="0" borderId="16" xfId="4" applyFont="1" applyFill="1" applyBorder="1" applyAlignment="1">
      <alignment horizontal="right"/>
    </xf>
    <xf numFmtId="9" fontId="9" fillId="0" borderId="17" xfId="3" applyFont="1" applyFill="1" applyBorder="1" applyAlignment="1">
      <alignment horizontal="center"/>
    </xf>
    <xf numFmtId="9" fontId="9" fillId="0" borderId="18" xfId="3" applyFont="1" applyFill="1" applyBorder="1" applyAlignment="1">
      <alignment horizontal="center"/>
    </xf>
    <xf numFmtId="2" fontId="9" fillId="0" borderId="6" xfId="4" applyNumberFormat="1" applyBorder="1" applyAlignment="1">
      <alignment horizontal="center"/>
    </xf>
    <xf numFmtId="1" fontId="9" fillId="0" borderId="5" xfId="4" applyNumberFormat="1" applyBorder="1" applyAlignment="1">
      <alignment horizontal="center"/>
    </xf>
    <xf numFmtId="0" fontId="7" fillId="0" borderId="0" xfId="4" applyFont="1" applyBorder="1" applyAlignment="1">
      <alignment horizontal="center" vertical="center"/>
    </xf>
    <xf numFmtId="9" fontId="9" fillId="0" borderId="0" xfId="3" applyFont="1" applyFill="1" applyBorder="1" applyAlignment="1">
      <alignment horizontal="center"/>
    </xf>
    <xf numFmtId="1" fontId="9" fillId="0" borderId="0" xfId="4" applyNumberFormat="1" applyBorder="1" applyAlignment="1">
      <alignment horizontal="center"/>
    </xf>
    <xf numFmtId="2" fontId="9" fillId="0" borderId="0" xfId="4" applyNumberFormat="1" applyBorder="1" applyAlignment="1">
      <alignment horizontal="center"/>
    </xf>
    <xf numFmtId="10" fontId="13" fillId="0" borderId="0" xfId="4" applyNumberFormat="1" applyFont="1" applyBorder="1" applyAlignment="1">
      <alignment horizontal="center"/>
    </xf>
    <xf numFmtId="1" fontId="9" fillId="0" borderId="6" xfId="4" applyNumberFormat="1" applyBorder="1" applyAlignment="1">
      <alignment horizontal="center"/>
    </xf>
    <xf numFmtId="0" fontId="9" fillId="0" borderId="0" xfId="4" applyFill="1" applyBorder="1" applyAlignment="1">
      <alignment horizontal="center"/>
    </xf>
    <xf numFmtId="0" fontId="9" fillId="0" borderId="5" xfId="4" applyFill="1" applyBorder="1" applyAlignment="1">
      <alignment horizontal="center"/>
    </xf>
    <xf numFmtId="0" fontId="9" fillId="0" borderId="6" xfId="4" applyFill="1" applyBorder="1" applyAlignment="1">
      <alignment horizontal="center"/>
    </xf>
    <xf numFmtId="165" fontId="9" fillId="0" borderId="0" xfId="4" applyNumberFormat="1" applyFill="1"/>
    <xf numFmtId="10" fontId="13" fillId="0" borderId="2" xfId="4" applyNumberFormat="1" applyFont="1" applyBorder="1" applyAlignment="1">
      <alignment horizontal="center"/>
    </xf>
    <xf numFmtId="167" fontId="9" fillId="0" borderId="19" xfId="4" applyNumberFormat="1" applyBorder="1" applyAlignment="1">
      <alignment horizontal="center"/>
    </xf>
    <xf numFmtId="167" fontId="9" fillId="0" borderId="2" xfId="4" applyNumberFormat="1" applyBorder="1" applyAlignment="1">
      <alignment horizontal="center"/>
    </xf>
    <xf numFmtId="167" fontId="9" fillId="0" borderId="20" xfId="4" applyNumberFormat="1" applyBorder="1" applyAlignment="1">
      <alignment horizontal="center"/>
    </xf>
    <xf numFmtId="0" fontId="15" fillId="0" borderId="14" xfId="4" applyFont="1" applyBorder="1" applyAlignment="1">
      <alignment horizontal="right"/>
    </xf>
    <xf numFmtId="10" fontId="13" fillId="0" borderId="21" xfId="4" applyNumberFormat="1" applyFont="1" applyBorder="1" applyAlignment="1">
      <alignment horizontal="center"/>
    </xf>
    <xf numFmtId="10" fontId="6" fillId="0" borderId="0" xfId="3" applyNumberFormat="1" applyFont="1" applyFill="1" applyBorder="1" applyAlignment="1">
      <alignment vertical="center"/>
    </xf>
    <xf numFmtId="166" fontId="0" fillId="0" borderId="0" xfId="0" applyNumberFormat="1" applyFill="1" applyBorder="1"/>
    <xf numFmtId="0" fontId="0" fillId="0" borderId="22" xfId="0" applyBorder="1" applyAlignment="1"/>
    <xf numFmtId="0" fontId="0" fillId="0" borderId="36" xfId="0" applyFill="1" applyBorder="1"/>
    <xf numFmtId="43" fontId="15" fillId="0" borderId="0" xfId="1" applyFont="1" applyBorder="1" applyAlignment="1">
      <alignment horizontal="center"/>
    </xf>
    <xf numFmtId="10" fontId="9" fillId="0" borderId="0" xfId="4" applyNumberFormat="1"/>
    <xf numFmtId="10" fontId="11" fillId="0" borderId="41" xfId="3" applyNumberFormat="1" applyFont="1" applyFill="1" applyBorder="1" applyAlignment="1">
      <alignment horizontal="right" vertical="center" indent="1"/>
    </xf>
    <xf numFmtId="166" fontId="11" fillId="0" borderId="0" xfId="0" applyNumberFormat="1" applyFont="1" applyFill="1" applyBorder="1"/>
    <xf numFmtId="14" fontId="0" fillId="3" borderId="41" xfId="0" applyNumberFormat="1" applyFill="1" applyBorder="1" applyAlignment="1">
      <alignment horizontal="left" indent="3"/>
    </xf>
    <xf numFmtId="43" fontId="6" fillId="3" borderId="42" xfId="1" applyFont="1" applyFill="1" applyBorder="1"/>
    <xf numFmtId="43" fontId="6" fillId="3" borderId="1" xfId="1" applyFont="1" applyFill="1" applyBorder="1"/>
    <xf numFmtId="9" fontId="6" fillId="3" borderId="41" xfId="3" applyFont="1" applyFill="1" applyBorder="1" applyAlignment="1">
      <alignment horizontal="right" indent="2"/>
    </xf>
    <xf numFmtId="0" fontId="0" fillId="3" borderId="0" xfId="0" applyFill="1" applyAlignment="1">
      <alignment horizontal="center"/>
    </xf>
    <xf numFmtId="43" fontId="6" fillId="3" borderId="42" xfId="1" applyFont="1" applyFill="1" applyBorder="1" applyAlignment="1">
      <alignment horizontal="right"/>
    </xf>
    <xf numFmtId="0" fontId="11" fillId="0" borderId="0" xfId="0" applyFont="1" applyFill="1" applyBorder="1" applyAlignment="1">
      <alignment vertical="center" wrapText="1"/>
    </xf>
    <xf numFmtId="0" fontId="0" fillId="2" borderId="0" xfId="0" applyFill="1" applyAlignment="1">
      <alignment wrapText="1"/>
    </xf>
    <xf numFmtId="0" fontId="0" fillId="2" borderId="0" xfId="0" applyFill="1" applyAlignment="1">
      <alignment horizontal="left" wrapText="1"/>
    </xf>
    <xf numFmtId="0" fontId="0" fillId="0" borderId="0" xfId="0" applyAlignment="1">
      <alignment wrapText="1"/>
    </xf>
    <xf numFmtId="43" fontId="6" fillId="3" borderId="1" xfId="1" applyFont="1" applyFill="1" applyBorder="1" applyAlignment="1">
      <alignment wrapText="1"/>
    </xf>
    <xf numFmtId="0" fontId="11" fillId="0" borderId="23" xfId="0" applyFont="1" applyFill="1" applyBorder="1" applyAlignment="1">
      <alignment vertical="center" wrapText="1"/>
    </xf>
    <xf numFmtId="0" fontId="11" fillId="0" borderId="24" xfId="0" applyFont="1" applyFill="1" applyBorder="1" applyAlignment="1">
      <alignment vertical="center" wrapText="1"/>
    </xf>
    <xf numFmtId="0" fontId="16" fillId="2" borderId="0" xfId="0" applyFont="1" applyFill="1" applyAlignment="1">
      <alignment vertical="center" wrapText="1"/>
    </xf>
    <xf numFmtId="0" fontId="17" fillId="2" borderId="0" xfId="0" applyFont="1" applyFill="1" applyAlignment="1">
      <alignment wrapText="1"/>
    </xf>
    <xf numFmtId="0" fontId="17" fillId="2" borderId="0" xfId="0" applyFont="1" applyFill="1" applyAlignment="1"/>
    <xf numFmtId="0" fontId="0" fillId="2" borderId="43" xfId="0" applyFill="1" applyBorder="1" applyAlignment="1">
      <alignment wrapText="1"/>
    </xf>
    <xf numFmtId="0" fontId="11" fillId="2" borderId="44" xfId="0" applyFont="1" applyFill="1" applyBorder="1" applyAlignment="1">
      <alignment vertical="center" wrapText="1"/>
    </xf>
    <xf numFmtId="0" fontId="0" fillId="2" borderId="45" xfId="0" applyFill="1" applyBorder="1" applyAlignment="1">
      <alignment wrapText="1"/>
    </xf>
    <xf numFmtId="14" fontId="0" fillId="3" borderId="46" xfId="0" applyNumberFormat="1" applyFill="1" applyBorder="1" applyAlignment="1">
      <alignment horizontal="left" wrapText="1"/>
    </xf>
    <xf numFmtId="0" fontId="11" fillId="2" borderId="47" xfId="0" applyFont="1" applyFill="1" applyBorder="1" applyAlignment="1">
      <alignment vertical="center" wrapText="1"/>
    </xf>
    <xf numFmtId="14" fontId="0" fillId="3" borderId="48" xfId="0" applyNumberFormat="1" applyFill="1" applyBorder="1" applyAlignment="1">
      <alignment horizontal="left" wrapText="1"/>
    </xf>
    <xf numFmtId="0" fontId="11" fillId="2" borderId="49" xfId="0" applyFont="1" applyFill="1" applyBorder="1" applyAlignment="1">
      <alignment vertical="center" wrapText="1"/>
    </xf>
    <xf numFmtId="0" fontId="0" fillId="2" borderId="50" xfId="0" applyFill="1" applyBorder="1" applyAlignment="1">
      <alignment wrapText="1"/>
    </xf>
    <xf numFmtId="14" fontId="0" fillId="3" borderId="51" xfId="0" applyNumberFormat="1" applyFill="1" applyBorder="1" applyAlignment="1">
      <alignment horizontal="left" wrapText="1"/>
    </xf>
    <xf numFmtId="0" fontId="18" fillId="0" borderId="0" xfId="0" applyFont="1"/>
    <xf numFmtId="0" fontId="0" fillId="0" borderId="0" xfId="0" applyBorder="1" applyAlignment="1"/>
    <xf numFmtId="0" fontId="9" fillId="0" borderId="25" xfId="4" applyBorder="1"/>
    <xf numFmtId="0" fontId="0" fillId="0" borderId="25" xfId="0" applyBorder="1"/>
    <xf numFmtId="0" fontId="9" fillId="0" borderId="26" xfId="4" applyBorder="1"/>
    <xf numFmtId="0" fontId="0" fillId="0" borderId="0" xfId="0" applyBorder="1"/>
    <xf numFmtId="0" fontId="9" fillId="0" borderId="27" xfId="4" applyBorder="1"/>
    <xf numFmtId="0" fontId="9" fillId="0" borderId="22" xfId="4" applyBorder="1"/>
    <xf numFmtId="0" fontId="0" fillId="0" borderId="28" xfId="0" applyBorder="1" applyAlignment="1"/>
    <xf numFmtId="0" fontId="0" fillId="0" borderId="29" xfId="0" applyBorder="1" applyAlignment="1"/>
    <xf numFmtId="0" fontId="9" fillId="0" borderId="29" xfId="4" applyBorder="1"/>
    <xf numFmtId="0" fontId="9" fillId="0" borderId="30" xfId="4" applyBorder="1"/>
    <xf numFmtId="9" fontId="0" fillId="0" borderId="37" xfId="0" applyNumberFormat="1" applyBorder="1" applyAlignment="1">
      <alignment horizontal="center"/>
    </xf>
    <xf numFmtId="2" fontId="0" fillId="0" borderId="37" xfId="0" applyNumberFormat="1" applyBorder="1" applyAlignment="1">
      <alignment horizontal="center"/>
    </xf>
    <xf numFmtId="165" fontId="9" fillId="0" borderId="21" xfId="4" applyNumberFormat="1" applyBorder="1" applyAlignment="1">
      <alignment horizontal="center"/>
    </xf>
    <xf numFmtId="0" fontId="7" fillId="0" borderId="21" xfId="4" applyFont="1" applyBorder="1" applyAlignment="1">
      <alignment horizontal="center" vertical="center"/>
    </xf>
    <xf numFmtId="0" fontId="0" fillId="2" borderId="0" xfId="0" applyFill="1" applyAlignment="1"/>
    <xf numFmtId="0" fontId="0" fillId="2" borderId="39" xfId="0" applyFill="1" applyBorder="1" applyAlignment="1"/>
    <xf numFmtId="0" fontId="0" fillId="2" borderId="0" xfId="0" applyFill="1" applyAlignment="1">
      <alignment horizontal="left"/>
    </xf>
    <xf numFmtId="0" fontId="0" fillId="2" borderId="39" xfId="0" applyFill="1" applyBorder="1" applyAlignment="1">
      <alignment horizontal="left"/>
    </xf>
    <xf numFmtId="0" fontId="10" fillId="2" borderId="0" xfId="0" applyFont="1" applyFill="1" applyAlignment="1">
      <alignment horizontal="left"/>
    </xf>
    <xf numFmtId="165" fontId="0" fillId="0" borderId="0" xfId="0" applyNumberFormat="1"/>
    <xf numFmtId="167" fontId="9" fillId="0" borderId="31" xfId="4" applyNumberFormat="1" applyBorder="1" applyAlignment="1">
      <alignment horizontal="center"/>
    </xf>
    <xf numFmtId="0" fontId="19" fillId="2" borderId="0" xfId="0" applyFont="1" applyFill="1" applyAlignment="1">
      <alignment horizontal="center"/>
    </xf>
    <xf numFmtId="0" fontId="0" fillId="0" borderId="0" xfId="0" applyAlignment="1">
      <alignment vertical="top" wrapText="1"/>
    </xf>
    <xf numFmtId="43" fontId="6" fillId="3" borderId="1" xfId="1" applyFont="1" applyFill="1" applyBorder="1" applyAlignment="1">
      <alignment wrapText="1"/>
    </xf>
    <xf numFmtId="0" fontId="20" fillId="4" borderId="53" xfId="2" applyFont="1" applyFill="1" applyBorder="1" applyAlignment="1">
      <alignment vertical="top" wrapText="1"/>
    </xf>
    <xf numFmtId="0" fontId="0" fillId="2" borderId="0" xfId="0" applyFill="1" applyBorder="1"/>
    <xf numFmtId="0" fontId="0" fillId="4" borderId="54" xfId="0" applyFont="1" applyFill="1" applyBorder="1" applyAlignment="1">
      <alignment vertical="center" wrapText="1"/>
    </xf>
    <xf numFmtId="168" fontId="9" fillId="0" borderId="5" xfId="4" applyNumberFormat="1" applyBorder="1" applyAlignment="1">
      <alignment horizontal="center"/>
    </xf>
    <xf numFmtId="0" fontId="9" fillId="0" borderId="16" xfId="4" applyFont="1" applyBorder="1" applyAlignment="1">
      <alignment horizontal="right"/>
    </xf>
    <xf numFmtId="0" fontId="0" fillId="0" borderId="0" xfId="0" applyAlignment="1">
      <alignment horizontal="center"/>
    </xf>
    <xf numFmtId="0" fontId="12" fillId="0" borderId="22" xfId="0" applyFont="1" applyFill="1" applyBorder="1" applyAlignment="1">
      <alignment horizontal="center"/>
    </xf>
    <xf numFmtId="0" fontId="12" fillId="0" borderId="0" xfId="0" applyFont="1" applyFill="1" applyBorder="1" applyAlignment="1">
      <alignment horizontal="center"/>
    </xf>
    <xf numFmtId="168" fontId="9" fillId="0" borderId="6" xfId="4" applyNumberFormat="1" applyBorder="1" applyAlignment="1">
      <alignment horizontal="center"/>
    </xf>
    <xf numFmtId="168" fontId="9" fillId="0" borderId="5" xfId="4" applyNumberFormat="1" applyFill="1" applyBorder="1" applyAlignment="1">
      <alignment horizontal="center"/>
    </xf>
    <xf numFmtId="168" fontId="9" fillId="0" borderId="6" xfId="4" applyNumberFormat="1" applyFill="1" applyBorder="1" applyAlignment="1">
      <alignment horizontal="center"/>
    </xf>
    <xf numFmtId="0" fontId="4" fillId="4" borderId="53" xfId="2" applyFont="1" applyFill="1" applyBorder="1" applyAlignment="1">
      <alignment vertical="top"/>
    </xf>
    <xf numFmtId="0" fontId="3" fillId="4" borderId="55" xfId="2" applyFont="1" applyFill="1" applyBorder="1" applyAlignment="1">
      <alignment vertical="center"/>
    </xf>
    <xf numFmtId="0" fontId="19" fillId="2" borderId="0" xfId="0" applyFont="1" applyFill="1" applyAlignment="1">
      <alignment horizontal="center"/>
    </xf>
    <xf numFmtId="0" fontId="17" fillId="2" borderId="0" xfId="0" applyFont="1" applyFill="1" applyAlignment="1">
      <alignment horizontal="center"/>
    </xf>
    <xf numFmtId="0" fontId="11" fillId="0" borderId="32"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0" fillId="4" borderId="54" xfId="0" applyFont="1" applyFill="1" applyBorder="1" applyAlignment="1">
      <alignment wrapText="1"/>
    </xf>
    <xf numFmtId="0" fontId="3" fillId="0" borderId="0" xfId="2" applyFont="1" applyAlignment="1">
      <alignment horizontal="center"/>
    </xf>
    <xf numFmtId="0" fontId="0" fillId="0" borderId="0" xfId="0" applyAlignment="1">
      <alignment horizontal="center"/>
    </xf>
    <xf numFmtId="0" fontId="12" fillId="0" borderId="52" xfId="0" applyFont="1" applyFill="1" applyBorder="1" applyAlignment="1">
      <alignment horizontal="center"/>
    </xf>
    <xf numFmtId="0" fontId="12" fillId="0" borderId="32" xfId="0" applyFont="1" applyFill="1" applyBorder="1" applyAlignment="1">
      <alignment horizontal="center"/>
    </xf>
    <xf numFmtId="0" fontId="12" fillId="0" borderId="25" xfId="0" applyFont="1" applyFill="1" applyBorder="1" applyAlignment="1">
      <alignment horizontal="center"/>
    </xf>
  </cellXfs>
  <cellStyles count="6">
    <cellStyle name="Komma" xfId="1" builtinId="3"/>
    <cellStyle name="Link" xfId="2" builtinId="8"/>
    <cellStyle name="Prozent" xfId="3" builtinId="5" customBuiltin="1"/>
    <cellStyle name="Standard" xfId="0" builtinId="0" customBuiltin="1"/>
    <cellStyle name="Standard 2" xfId="4"/>
    <cellStyle name="Währung" xfId="5" builtinId="4"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600075</xdr:colOff>
      <xdr:row>1</xdr:row>
      <xdr:rowOff>19050</xdr:rowOff>
    </xdr:from>
    <xdr:to>
      <xdr:col>7</xdr:col>
      <xdr:colOff>1543050</xdr:colOff>
      <xdr:row>4</xdr:row>
      <xdr:rowOff>104775</xdr:rowOff>
    </xdr:to>
    <xdr:pic>
      <xdr:nvPicPr>
        <xdr:cNvPr id="1099" name="Bild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5650" y="133350"/>
          <a:ext cx="25622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finanztip.de/community/thema/65-lebensversicherungen-weniger-wert-kuendigung" TargetMode="External"/><Relationship Id="rId7" Type="http://schemas.openxmlformats.org/officeDocument/2006/relationships/comments" Target="../comments1.xml"/><Relationship Id="rId2" Type="http://schemas.openxmlformats.org/officeDocument/2006/relationships/hyperlink" Target="http://www.finanztip.de/finanztip-email/?utm_source=Download&amp;utm_medium=Excel&amp;utm_campaign=LV-Rechner" TargetMode="External"/><Relationship Id="rId1" Type="http://schemas.openxmlformats.org/officeDocument/2006/relationships/hyperlink" Target="http://www.finanztip.de/fileadmin/images/Versicherung/Existenzschutz_Vorsorge/Lebensversicherung/KLV_kuendigen/Fragebogen_Daten_Kapitallebensversicherung.docx"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B1:L35"/>
  <sheetViews>
    <sheetView tabSelected="1" zoomScaleNormal="100" workbookViewId="0">
      <selection activeCell="N35" sqref="N35"/>
    </sheetView>
  </sheetViews>
  <sheetFormatPr baseColWidth="10" defaultRowHeight="15" x14ac:dyDescent="0.25"/>
  <cols>
    <col min="1" max="1" width="1.42578125" style="1" customWidth="1"/>
    <col min="2" max="2" width="3" style="1" customWidth="1"/>
    <col min="3" max="3" width="31.28515625" style="1" customWidth="1"/>
    <col min="4" max="4" width="4.7109375" style="1" customWidth="1"/>
    <col min="5" max="5" width="15.28515625" style="1" customWidth="1"/>
    <col min="6" max="6" width="6" style="1" customWidth="1"/>
    <col min="7" max="7" width="3" style="1" customWidth="1"/>
    <col min="8" max="8" width="41.28515625" style="1" customWidth="1"/>
    <col min="9" max="9" width="3.85546875" style="1" customWidth="1"/>
    <col min="10" max="10" width="15.28515625" style="1" customWidth="1"/>
    <col min="11" max="11" width="6" style="1" customWidth="1"/>
    <col min="12" max="12" width="1.28515625" style="1" customWidth="1"/>
    <col min="13" max="13" width="11.42578125" style="1" customWidth="1"/>
    <col min="14" max="16384" width="11.42578125" style="1"/>
  </cols>
  <sheetData>
    <row r="1" spans="2:12" ht="9" customHeight="1" thickBot="1" x14ac:dyDescent="0.3">
      <c r="C1" s="24"/>
    </row>
    <row r="2" spans="2:12" ht="9.75" customHeight="1" x14ac:dyDescent="0.25">
      <c r="B2" s="2"/>
      <c r="C2" s="3"/>
      <c r="D2" s="3"/>
      <c r="E2" s="3"/>
      <c r="F2" s="3"/>
      <c r="G2" s="3"/>
      <c r="H2" s="3"/>
      <c r="I2" s="3"/>
      <c r="J2" s="3"/>
      <c r="K2" s="3"/>
      <c r="L2" s="4"/>
    </row>
    <row r="3" spans="2:12" ht="9.75" customHeight="1" x14ac:dyDescent="0.25">
      <c r="B3" s="5"/>
      <c r="L3" s="6"/>
    </row>
    <row r="4" spans="2:12" ht="9.75" customHeight="1" x14ac:dyDescent="0.25">
      <c r="B4" s="5"/>
      <c r="L4" s="6"/>
    </row>
    <row r="5" spans="2:12" ht="9.75" customHeight="1" x14ac:dyDescent="0.25">
      <c r="B5" s="5"/>
      <c r="L5" s="6"/>
    </row>
    <row r="6" spans="2:12" ht="15.75" x14ac:dyDescent="0.25">
      <c r="B6" s="5"/>
      <c r="C6" s="149" t="s">
        <v>1</v>
      </c>
      <c r="D6" s="149"/>
      <c r="E6" s="149"/>
      <c r="F6" s="149"/>
      <c r="G6" s="149"/>
      <c r="H6" s="149"/>
      <c r="I6" s="149"/>
      <c r="J6" s="149"/>
      <c r="K6" s="149"/>
      <c r="L6" s="6"/>
    </row>
    <row r="7" spans="2:12" ht="9" customHeight="1" x14ac:dyDescent="0.25">
      <c r="B7" s="5"/>
      <c r="C7" s="133"/>
      <c r="D7" s="133"/>
      <c r="E7" s="133"/>
      <c r="F7" s="133"/>
      <c r="G7" s="133"/>
      <c r="H7" s="133"/>
      <c r="I7" s="133"/>
      <c r="J7" s="133"/>
      <c r="K7" s="133"/>
      <c r="L7" s="6"/>
    </row>
    <row r="8" spans="2:12" ht="15.75" x14ac:dyDescent="0.25">
      <c r="B8" s="5"/>
      <c r="C8" s="158" t="s">
        <v>80</v>
      </c>
      <c r="D8" s="158"/>
      <c r="E8" s="158"/>
      <c r="F8" s="158"/>
      <c r="G8" s="158"/>
      <c r="H8" s="158"/>
      <c r="I8" s="158"/>
      <c r="J8" s="158"/>
      <c r="K8" s="133"/>
      <c r="L8" s="6"/>
    </row>
    <row r="9" spans="2:12" ht="9" customHeight="1" x14ac:dyDescent="0.25">
      <c r="B9" s="5"/>
      <c r="L9" s="6"/>
    </row>
    <row r="10" spans="2:12" x14ac:dyDescent="0.25">
      <c r="B10" s="8"/>
      <c r="C10" s="9" t="s">
        <v>2</v>
      </c>
      <c r="E10" s="85">
        <v>38322</v>
      </c>
      <c r="F10" s="10"/>
      <c r="G10" s="11"/>
      <c r="H10" s="9" t="s">
        <v>52</v>
      </c>
      <c r="J10" s="86">
        <v>99</v>
      </c>
      <c r="K10" s="126" t="s">
        <v>0</v>
      </c>
      <c r="L10" s="6"/>
    </row>
    <row r="11" spans="2:12" x14ac:dyDescent="0.25">
      <c r="B11" s="8"/>
      <c r="C11" s="9" t="s">
        <v>3</v>
      </c>
      <c r="E11" s="85">
        <v>51836</v>
      </c>
      <c r="F11" s="10"/>
      <c r="G11" s="11"/>
      <c r="H11" s="9" t="s">
        <v>26</v>
      </c>
      <c r="J11" s="90" t="s">
        <v>5</v>
      </c>
      <c r="K11" s="21"/>
      <c r="L11" s="6"/>
    </row>
    <row r="12" spans="2:12" x14ac:dyDescent="0.25">
      <c r="B12" s="8"/>
      <c r="C12" s="9" t="s">
        <v>4</v>
      </c>
      <c r="E12" s="85">
        <v>42339</v>
      </c>
      <c r="F12" s="10"/>
      <c r="G12" s="11"/>
      <c r="H12" s="9" t="s">
        <v>9</v>
      </c>
      <c r="J12" s="88">
        <v>0.1</v>
      </c>
      <c r="K12" s="10"/>
      <c r="L12" s="6"/>
    </row>
    <row r="13" spans="2:12" ht="9" customHeight="1" x14ac:dyDescent="0.25">
      <c r="B13" s="5"/>
      <c r="L13" s="6"/>
    </row>
    <row r="14" spans="2:12" x14ac:dyDescent="0.25">
      <c r="B14" s="5"/>
      <c r="C14" s="150" t="s">
        <v>10</v>
      </c>
      <c r="D14" s="150"/>
      <c r="E14" s="150"/>
      <c r="F14" s="150"/>
      <c r="G14" s="7"/>
      <c r="H14" s="150" t="s">
        <v>11</v>
      </c>
      <c r="I14" s="150"/>
      <c r="J14" s="150"/>
      <c r="K14" s="150"/>
      <c r="L14" s="6"/>
    </row>
    <row r="15" spans="2:12" ht="7.5" customHeight="1" x14ac:dyDescent="0.25">
      <c r="B15" s="5"/>
      <c r="C15" s="9"/>
      <c r="H15" s="9"/>
      <c r="L15" s="6"/>
    </row>
    <row r="16" spans="2:12" x14ac:dyDescent="0.25">
      <c r="B16" s="8" t="s">
        <v>15</v>
      </c>
      <c r="C16" s="9" t="s">
        <v>12</v>
      </c>
      <c r="E16" s="86">
        <v>6596</v>
      </c>
      <c r="F16" s="126" t="s">
        <v>0</v>
      </c>
      <c r="G16" s="11" t="s">
        <v>18</v>
      </c>
      <c r="H16" s="9" t="s">
        <v>70</v>
      </c>
      <c r="J16" s="86">
        <v>53040</v>
      </c>
      <c r="K16" s="128" t="s">
        <v>0</v>
      </c>
      <c r="L16" s="6"/>
    </row>
    <row r="17" spans="2:12" x14ac:dyDescent="0.25">
      <c r="B17" s="8" t="s">
        <v>16</v>
      </c>
      <c r="C17" s="9" t="s">
        <v>13</v>
      </c>
      <c r="E17" s="87">
        <v>0</v>
      </c>
      <c r="F17" s="126" t="s">
        <v>0</v>
      </c>
      <c r="G17" s="51" t="s">
        <v>21</v>
      </c>
      <c r="H17" s="9" t="s">
        <v>19</v>
      </c>
      <c r="J17" s="87">
        <v>63841</v>
      </c>
      <c r="K17" s="128" t="s">
        <v>0</v>
      </c>
      <c r="L17" s="6"/>
    </row>
    <row r="18" spans="2:12" x14ac:dyDescent="0.25">
      <c r="B18" s="8" t="s">
        <v>72</v>
      </c>
      <c r="C18" s="9" t="s">
        <v>73</v>
      </c>
      <c r="E18" s="87">
        <v>0</v>
      </c>
      <c r="F18" s="126"/>
      <c r="G18" s="51"/>
      <c r="H18" s="9"/>
      <c r="J18" s="22"/>
      <c r="K18" s="128"/>
      <c r="L18" s="6"/>
    </row>
    <row r="19" spans="2:12" ht="9" customHeight="1" x14ac:dyDescent="0.25">
      <c r="B19" s="8"/>
      <c r="C19" s="9"/>
      <c r="E19" s="22"/>
      <c r="F19" s="126"/>
      <c r="G19" s="11"/>
      <c r="H19" s="9"/>
      <c r="J19" s="22"/>
      <c r="K19" s="128"/>
      <c r="L19" s="6"/>
    </row>
    <row r="20" spans="2:12" x14ac:dyDescent="0.25">
      <c r="B20" s="8" t="s">
        <v>17</v>
      </c>
      <c r="C20" s="9" t="s">
        <v>14</v>
      </c>
      <c r="E20" s="23">
        <f>E16+E17-E18</f>
        <v>6596</v>
      </c>
      <c r="F20" s="126" t="s">
        <v>0</v>
      </c>
      <c r="G20" s="11" t="s">
        <v>22</v>
      </c>
      <c r="H20" s="9" t="s">
        <v>20</v>
      </c>
      <c r="J20" s="23">
        <f>SUM(J16:J17)</f>
        <v>116881</v>
      </c>
      <c r="K20" s="128" t="s">
        <v>0</v>
      </c>
      <c r="L20" s="6"/>
    </row>
    <row r="21" spans="2:12" ht="9" customHeight="1" thickBot="1" x14ac:dyDescent="0.3">
      <c r="B21" s="12"/>
      <c r="C21" s="13"/>
      <c r="D21" s="13"/>
      <c r="E21" s="13"/>
      <c r="F21" s="127"/>
      <c r="G21" s="13"/>
      <c r="H21" s="13"/>
      <c r="I21" s="13"/>
      <c r="J21" s="13"/>
      <c r="K21" s="129"/>
      <c r="L21" s="14"/>
    </row>
    <row r="22" spans="2:12" ht="9" customHeight="1" x14ac:dyDescent="0.25">
      <c r="B22" s="5"/>
      <c r="F22" s="126"/>
      <c r="K22" s="128"/>
      <c r="L22" s="6"/>
    </row>
    <row r="23" spans="2:12" x14ac:dyDescent="0.25">
      <c r="B23" s="5"/>
      <c r="C23" s="26" t="s">
        <v>27</v>
      </c>
      <c r="D23" s="26"/>
      <c r="E23" s="26"/>
      <c r="F23" s="26"/>
      <c r="G23" s="15"/>
      <c r="H23" s="26"/>
      <c r="I23" s="26"/>
      <c r="J23" s="26"/>
      <c r="K23" s="130"/>
      <c r="L23" s="6"/>
    </row>
    <row r="24" spans="2:12" ht="9" customHeight="1" x14ac:dyDescent="0.25">
      <c r="B24" s="5"/>
      <c r="F24" s="126"/>
      <c r="K24" s="128"/>
      <c r="L24" s="6"/>
    </row>
    <row r="25" spans="2:12" ht="17.25" customHeight="1" x14ac:dyDescent="0.25">
      <c r="B25" s="5"/>
      <c r="C25" s="28" t="s">
        <v>43</v>
      </c>
      <c r="D25" s="29"/>
      <c r="E25" s="83" t="e">
        <f>Berechnungen!$B$17</f>
        <v>#DIV/0!</v>
      </c>
      <c r="F25" s="29" t="s">
        <v>54</v>
      </c>
      <c r="H25" s="9" t="s">
        <v>44</v>
      </c>
      <c r="J25" s="84">
        <f>Berechnungen!B$16-(Berechnungen!B$2+Berechnungen!B$14)</f>
        <v>-84344.836745434091</v>
      </c>
      <c r="K25" s="128" t="s">
        <v>58</v>
      </c>
      <c r="L25" s="6"/>
    </row>
    <row r="26" spans="2:12" ht="17.25" customHeight="1" x14ac:dyDescent="0.25">
      <c r="B26" s="5"/>
      <c r="C26" s="28" t="s">
        <v>28</v>
      </c>
      <c r="D26" s="29"/>
      <c r="E26" s="83" t="e">
        <f>Berechnungen!$C$17</f>
        <v>#DIV/0!</v>
      </c>
      <c r="F26" s="29" t="s">
        <v>54</v>
      </c>
      <c r="H26" s="9" t="s">
        <v>45</v>
      </c>
      <c r="J26" s="84">
        <f>Berechnungen!C16-(Berechnungen!C2+Berechnungen!C14)</f>
        <v>-52424.336745434091</v>
      </c>
      <c r="K26" s="128" t="s">
        <v>58</v>
      </c>
      <c r="L26" s="6"/>
    </row>
    <row r="27" spans="2:12" ht="17.25" customHeight="1" x14ac:dyDescent="0.25">
      <c r="B27" s="5"/>
      <c r="C27" s="28" t="s">
        <v>37</v>
      </c>
      <c r="D27" s="29"/>
      <c r="E27" s="83">
        <f>Berechnungen!$D$17</f>
        <v>-1.8997579866680381E-2</v>
      </c>
      <c r="F27" s="29" t="s">
        <v>54</v>
      </c>
      <c r="H27" s="9" t="s">
        <v>46</v>
      </c>
      <c r="J27" s="84">
        <f>Berechnungen!D16-(Berechnungen!D2+Berechnungen!D14)</f>
        <v>-20503.836745434091</v>
      </c>
      <c r="K27" s="128" t="s">
        <v>58</v>
      </c>
      <c r="L27" s="6"/>
    </row>
    <row r="28" spans="2:12" ht="9" customHeight="1" thickBot="1" x14ac:dyDescent="0.3">
      <c r="B28" s="5"/>
      <c r="C28" s="28"/>
      <c r="D28" s="29"/>
      <c r="E28" s="77"/>
      <c r="F28" s="30"/>
      <c r="H28" s="9"/>
      <c r="J28" s="78"/>
      <c r="K28" s="10"/>
      <c r="L28" s="6"/>
    </row>
    <row r="29" spans="2:12" ht="15" customHeight="1" x14ac:dyDescent="0.25">
      <c r="B29" s="5"/>
      <c r="C29" s="151" t="e">
        <f>Berechnungen!$G$17</f>
        <v>#DIV/0!</v>
      </c>
      <c r="D29" s="152"/>
      <c r="E29" s="152"/>
      <c r="F29" s="152"/>
      <c r="G29" s="153"/>
      <c r="H29" s="91"/>
      <c r="I29" s="27"/>
      <c r="J29" s="27"/>
      <c r="K29" s="27"/>
      <c r="L29" s="6"/>
    </row>
    <row r="30" spans="2:12" ht="15.75" thickBot="1" x14ac:dyDescent="0.3">
      <c r="B30" s="5"/>
      <c r="C30" s="154"/>
      <c r="D30" s="155"/>
      <c r="E30" s="155"/>
      <c r="F30" s="155"/>
      <c r="G30" s="156"/>
      <c r="H30" s="91"/>
      <c r="I30" s="27"/>
      <c r="J30" s="27"/>
      <c r="K30" s="27"/>
      <c r="L30" s="6"/>
    </row>
    <row r="31" spans="2:12" ht="9" customHeight="1" thickBot="1" x14ac:dyDescent="0.3">
      <c r="B31" s="12"/>
      <c r="C31" s="13"/>
      <c r="D31" s="13"/>
      <c r="E31" s="13"/>
      <c r="F31" s="13"/>
      <c r="G31" s="13"/>
      <c r="H31" s="13"/>
      <c r="I31" s="13"/>
      <c r="J31" s="13"/>
      <c r="K31" s="13"/>
      <c r="L31" s="14"/>
    </row>
    <row r="32" spans="2:12" ht="9" customHeight="1" x14ac:dyDescent="0.25">
      <c r="B32" s="137"/>
      <c r="C32" s="137"/>
      <c r="D32" s="137"/>
      <c r="E32" s="137"/>
      <c r="F32" s="137"/>
      <c r="G32" s="137"/>
      <c r="H32" s="137"/>
      <c r="I32" s="137"/>
      <c r="J32" s="137"/>
      <c r="K32" s="137"/>
      <c r="L32" s="137"/>
    </row>
    <row r="33" spans="2:12" ht="24" customHeight="1" x14ac:dyDescent="0.25">
      <c r="B33" s="148" t="s">
        <v>79</v>
      </c>
      <c r="C33" s="148"/>
      <c r="D33" s="148"/>
      <c r="E33" s="148"/>
      <c r="F33" s="148"/>
      <c r="G33" s="148"/>
      <c r="H33" s="148"/>
      <c r="I33" s="138"/>
      <c r="J33" s="138"/>
      <c r="K33" s="138"/>
      <c r="L33" s="138"/>
    </row>
    <row r="34" spans="2:12" x14ac:dyDescent="0.25">
      <c r="B34" s="157" t="s">
        <v>77</v>
      </c>
      <c r="C34" s="157"/>
      <c r="D34" s="157"/>
      <c r="E34" s="157"/>
      <c r="F34" s="157"/>
      <c r="G34" s="157"/>
      <c r="H34" s="157"/>
      <c r="I34" s="157"/>
      <c r="J34" s="157"/>
      <c r="K34" s="157"/>
      <c r="L34" s="157"/>
    </row>
    <row r="35" spans="2:12" ht="15" customHeight="1" x14ac:dyDescent="0.25">
      <c r="B35" s="147" t="s">
        <v>78</v>
      </c>
      <c r="C35" s="147"/>
      <c r="D35" s="147"/>
      <c r="E35" s="147"/>
      <c r="F35" s="136"/>
      <c r="G35" s="136"/>
      <c r="H35" s="136"/>
      <c r="I35" s="136"/>
      <c r="J35" s="136"/>
      <c r="K35" s="136"/>
      <c r="L35" s="136"/>
    </row>
  </sheetData>
  <sheetProtection password="C4F1" sheet="1"/>
  <protectedRanges>
    <protectedRange sqref="J16:J18" name="Bereich5"/>
    <protectedRange sqref="E16:E18" name="Bereich3"/>
    <protectedRange sqref="J10:J12" name="Bereich2"/>
    <protectedRange sqref="E10:E12" name="Bereich1"/>
  </protectedRanges>
  <mergeCells count="8">
    <mergeCell ref="B35:E35"/>
    <mergeCell ref="B33:H33"/>
    <mergeCell ref="C6:K6"/>
    <mergeCell ref="C14:F14"/>
    <mergeCell ref="H14:K14"/>
    <mergeCell ref="C29:G30"/>
    <mergeCell ref="B34:L34"/>
    <mergeCell ref="C8:J8"/>
  </mergeCells>
  <dataValidations count="1">
    <dataValidation type="list" allowBlank="1" showInputMessage="1" showErrorMessage="1" sqref="J11">
      <formula1>Auswahl_feld</formula1>
    </dataValidation>
  </dataValidations>
  <hyperlinks>
    <hyperlink ref="C8" r:id="rId1" display="Tragen Sie im Reiter &quot;Rechner&quot; in die grau hinterlegten Felder die Daten ein, die Sie mit unserem Fragebogen gesammelt haben."/>
    <hyperlink ref="B35:E35" r:id="rId2" display="auf dem Laufenden halten? Hier geht’s zur Anmeldung"/>
    <hyperlink ref="B33" r:id="rId3"/>
  </hyperlinks>
  <pageMargins left="0.56999999999999995" right="0.70000000000000007" top="0.78740157500000008" bottom="0.78740157500000008" header="0.30000000000000004" footer="0.30000000000000004"/>
  <pageSetup paperSize="9" fitToWidth="0" fitToHeight="0" orientation="landscape" verticalDpi="0" r:id="rId4"/>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workbookViewId="0">
      <selection activeCell="C17" sqref="C17"/>
    </sheetView>
  </sheetViews>
  <sheetFormatPr baseColWidth="10" defaultRowHeight="15" x14ac:dyDescent="0.25"/>
  <cols>
    <col min="1" max="1" width="32" customWidth="1"/>
    <col min="2" max="2" width="2" customWidth="1"/>
    <col min="3" max="3" width="86.7109375" customWidth="1"/>
    <col min="4" max="4" width="2.5703125" customWidth="1"/>
    <col min="5" max="5" width="32.42578125" bestFit="1" customWidth="1"/>
    <col min="6" max="6" width="2.42578125" customWidth="1"/>
    <col min="7" max="7" width="54.85546875" customWidth="1"/>
  </cols>
  <sheetData>
    <row r="1" spans="1:4" ht="18.75" x14ac:dyDescent="0.3">
      <c r="A1" s="110" t="s">
        <v>59</v>
      </c>
    </row>
    <row r="3" spans="1:4" s="94" customFormat="1" x14ac:dyDescent="0.25">
      <c r="A3" s="102" t="s">
        <v>2</v>
      </c>
      <c r="B3" s="103"/>
      <c r="C3" s="104" t="s">
        <v>60</v>
      </c>
      <c r="D3" s="93"/>
    </row>
    <row r="4" spans="1:4" s="94" customFormat="1" ht="30" x14ac:dyDescent="0.25">
      <c r="A4" s="105" t="s">
        <v>3</v>
      </c>
      <c r="B4" s="101"/>
      <c r="C4" s="106" t="s">
        <v>61</v>
      </c>
      <c r="D4" s="93"/>
    </row>
    <row r="5" spans="1:4" s="94" customFormat="1" ht="30" x14ac:dyDescent="0.25">
      <c r="A5" s="107" t="s">
        <v>4</v>
      </c>
      <c r="B5" s="108"/>
      <c r="C5" s="109" t="s">
        <v>62</v>
      </c>
      <c r="D5" s="93"/>
    </row>
    <row r="6" spans="1:4" s="94" customFormat="1" ht="6.75" customHeight="1" x14ac:dyDescent="0.25">
      <c r="A6" s="92"/>
      <c r="B6" s="92"/>
      <c r="C6" s="92"/>
      <c r="D6" s="92"/>
    </row>
    <row r="7" spans="1:4" s="94" customFormat="1" x14ac:dyDescent="0.25">
      <c r="A7" s="99" t="s">
        <v>10</v>
      </c>
      <c r="B7" s="99"/>
      <c r="C7" s="99"/>
      <c r="D7" s="99"/>
    </row>
    <row r="8" spans="1:4" s="94" customFormat="1" ht="30" x14ac:dyDescent="0.25">
      <c r="A8" s="102" t="s">
        <v>12</v>
      </c>
      <c r="B8" s="103"/>
      <c r="C8" s="104" t="s">
        <v>66</v>
      </c>
      <c r="D8" s="93"/>
    </row>
    <row r="9" spans="1:4" s="94" customFormat="1" ht="90" x14ac:dyDescent="0.25">
      <c r="A9" s="107" t="s">
        <v>13</v>
      </c>
      <c r="B9" s="108"/>
      <c r="C9" s="135" t="s">
        <v>67</v>
      </c>
      <c r="D9" s="93"/>
    </row>
    <row r="10" spans="1:4" s="94" customFormat="1" ht="45" x14ac:dyDescent="0.25">
      <c r="A10" s="102" t="s">
        <v>73</v>
      </c>
      <c r="B10" s="103"/>
      <c r="C10" s="104" t="s">
        <v>74</v>
      </c>
      <c r="D10" s="93"/>
    </row>
    <row r="12" spans="1:4" ht="45" x14ac:dyDescent="0.25">
      <c r="A12" s="102" t="s">
        <v>52</v>
      </c>
      <c r="B12" s="103"/>
      <c r="C12" s="135" t="s">
        <v>68</v>
      </c>
      <c r="D12" s="10"/>
    </row>
    <row r="13" spans="1:4" x14ac:dyDescent="0.25">
      <c r="A13" s="105" t="s">
        <v>26</v>
      </c>
      <c r="B13" s="101"/>
      <c r="C13" s="95" t="s">
        <v>63</v>
      </c>
      <c r="D13" s="21"/>
    </row>
    <row r="14" spans="1:4" x14ac:dyDescent="0.25">
      <c r="A14" s="107" t="s">
        <v>9</v>
      </c>
      <c r="B14" s="108"/>
      <c r="C14" s="95" t="s">
        <v>64</v>
      </c>
      <c r="D14" s="10"/>
    </row>
    <row r="15" spans="1:4" ht="7.5" customHeight="1" x14ac:dyDescent="0.25">
      <c r="A15" s="1"/>
      <c r="B15" s="1"/>
      <c r="C15" s="1"/>
      <c r="D15" s="1"/>
    </row>
    <row r="16" spans="1:4" x14ac:dyDescent="0.25">
      <c r="A16" s="100" t="s">
        <v>11</v>
      </c>
      <c r="B16" s="100"/>
      <c r="C16" s="100"/>
      <c r="D16" s="100"/>
    </row>
    <row r="17" spans="1:4" ht="45" x14ac:dyDescent="0.25">
      <c r="A17" s="102" t="s">
        <v>70</v>
      </c>
      <c r="B17" s="103"/>
      <c r="C17" s="135" t="s">
        <v>71</v>
      </c>
      <c r="D17" s="10"/>
    </row>
    <row r="18" spans="1:4" ht="75" x14ac:dyDescent="0.25">
      <c r="A18" s="107" t="s">
        <v>19</v>
      </c>
      <c r="B18" s="108"/>
      <c r="C18" s="95" t="s">
        <v>69</v>
      </c>
      <c r="D18" s="10"/>
    </row>
    <row r="20" spans="1:4" ht="21" customHeight="1" thickBot="1" x14ac:dyDescent="0.3">
      <c r="A20" s="98" t="s">
        <v>65</v>
      </c>
    </row>
    <row r="21" spans="1:4" ht="60.75" thickBot="1" x14ac:dyDescent="0.3">
      <c r="A21" s="96" t="str">
        <f>Berechnungen!G14</f>
        <v>Ihr Vertrag hat wahrscheinlich eine schlechtere Rendite als eine Festgeldanlage. Denken Sie über Alternativen nach.</v>
      </c>
      <c r="C21" s="134" t="str">
        <f>"Ihr Vertrag macht im besten oder im wahrscheinlichen Fall weniger als "&amp;100*Berechnungen!$G$2&amp;"% Rendite pro Jahr. Dies ist eine unzureichende Rendite im Vergleich zu Festgeldanlagen, selbst wenn man die Kapitalertragssteuer berücksichtigt."</f>
        <v>Ihr Vertrag macht im besten oder im wahrscheinlichen Fall weniger als 1% Rendite pro Jahr. Dies ist eine unzureichende Rendite im Vergleich zu Festgeldanlagen, selbst wenn man die Kapitalertragssteuer berücksichtigt.</v>
      </c>
    </row>
    <row r="22" spans="1:4" ht="60.75" thickBot="1" x14ac:dyDescent="0.3">
      <c r="A22" s="96" t="str">
        <f>Berechnungen!G16</f>
        <v>Ihr Vertrag hat eine mäßige Rendite. Prüfen Sie mit unserem Ratgeber Festgeld, ob nicht Alternativen in Frage kommen.</v>
      </c>
      <c r="C22" s="134" t="str">
        <f>"Ihr Vertrag macht wahrscheinlich zwischen "&amp;100*Berechnungen!$G$2&amp;"% und "&amp;100*(Berechnungen!$G$2+0.01)&amp;"% Rendite pro Jahr. Dies ist eine eher mäßige Rendite. Informieren Sie sich in unserem Ratgeber Festgeld, welche Renditen mit Festgeldanlagen zu erzielen sind, und entscheiden Sie, ob Sie kündigen und Ihr Geld anders anlegen."</f>
        <v>Ihr Vertrag macht wahrscheinlich zwischen 1% und 2% Rendite pro Jahr. Dies ist eine eher mäßige Rendite. Informieren Sie sich in unserem Ratgeber Festgeld, welche Renditen mit Festgeldanlagen zu erzielen sind, und entscheiden Sie, ob Sie kündigen und Ihr Geld anders anlegen.</v>
      </c>
    </row>
    <row r="23" spans="1:4" ht="60.75" thickBot="1" x14ac:dyDescent="0.3">
      <c r="A23" s="97" t="str">
        <f>Berechnungen!G15</f>
        <v>Ihr Vertrag hat wahrscheinlich eine bessere Rendite als eine Festgeldanlage. Es spricht nichts gegen eine Fortführung.</v>
      </c>
      <c r="C23" s="134" t="str">
        <f>"Ihr Vertrag macht im schlimmsten Fall mehr als "&amp;100*Berechnungen!$G$2&amp;"% oder im wahrscheinlichen Fall mehr als "&amp;100*(Berechnungen!$G$2+0.01)&amp;"% Rendite pro Jahr. Dies ist mehr Rendite, als Sie mit sicheren Anlagen erzielen können."</f>
        <v>Ihr Vertrag macht im schlimmsten Fall mehr als 1% oder im wahrscheinlichen Fall mehr als 2% Rendite pro Jahr. Dies ist mehr Rendite, als Sie mit sicheren Anlagen erzielen können.</v>
      </c>
    </row>
  </sheetData>
  <sheetProtection password="C4F1" sheet="1"/>
  <pageMargins left="0.7" right="0.7" top="0.78740157499999996" bottom="0.78740157499999996" header="0.3" footer="0.3"/>
  <pageSetup paperSize="9"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6"/>
  <sheetViews>
    <sheetView workbookViewId="0"/>
  </sheetViews>
  <sheetFormatPr baseColWidth="10" defaultRowHeight="15" x14ac:dyDescent="0.25"/>
  <cols>
    <col min="1" max="1" width="18.140625" bestFit="1" customWidth="1"/>
    <col min="2" max="2" width="18.7109375" bestFit="1" customWidth="1"/>
    <col min="3" max="3" width="13" customWidth="1"/>
    <col min="4" max="4" width="14.28515625" customWidth="1"/>
    <col min="5" max="5" width="20.7109375" bestFit="1" customWidth="1"/>
    <col min="6" max="9" width="12.7109375" customWidth="1"/>
  </cols>
  <sheetData>
    <row r="1" spans="1:9" x14ac:dyDescent="0.25">
      <c r="A1" s="25" t="s">
        <v>26</v>
      </c>
      <c r="F1" s="159"/>
      <c r="G1" s="159"/>
      <c r="H1" s="159"/>
      <c r="I1" s="159"/>
    </row>
    <row r="2" spans="1:9" x14ac:dyDescent="0.25">
      <c r="A2" s="25" t="s">
        <v>39</v>
      </c>
      <c r="B2" s="25" t="s">
        <v>40</v>
      </c>
      <c r="C2" s="25" t="s">
        <v>82</v>
      </c>
    </row>
    <row r="3" spans="1:9" x14ac:dyDescent="0.25">
      <c r="A3" s="89" t="s">
        <v>5</v>
      </c>
      <c r="B3" s="11">
        <v>12</v>
      </c>
      <c r="C3" s="141">
        <f>12/B3</f>
        <v>1</v>
      </c>
    </row>
    <row r="4" spans="1:9" x14ac:dyDescent="0.25">
      <c r="A4" s="89" t="s">
        <v>6</v>
      </c>
      <c r="B4" s="11">
        <v>4</v>
      </c>
      <c r="C4" s="141">
        <f t="shared" ref="C4:C6" si="0">12/B4</f>
        <v>3</v>
      </c>
    </row>
    <row r="5" spans="1:9" x14ac:dyDescent="0.25">
      <c r="A5" s="89" t="s">
        <v>7</v>
      </c>
      <c r="B5" s="11">
        <v>2</v>
      </c>
      <c r="C5" s="141">
        <f t="shared" si="0"/>
        <v>6</v>
      </c>
    </row>
    <row r="6" spans="1:9" x14ac:dyDescent="0.25">
      <c r="A6" s="89" t="s">
        <v>8</v>
      </c>
      <c r="B6" s="11">
        <v>1</v>
      </c>
      <c r="C6" s="141">
        <f t="shared" si="0"/>
        <v>12</v>
      </c>
    </row>
  </sheetData>
  <sheetProtection algorithmName="SHA-512" hashValue="JWvvHY0y8AcBqZORa3/TfwFclb7oXNC81wN3xcvX5r6hK72VBRqB1EFoOpJFxTgItSgxeArptPWD9Y+IvQIr2w==" saltValue="9AcIzpy14c8j/Z/nUmx+XQ==" spinCount="100000" sheet="1" objects="1" scenarios="1"/>
  <mergeCells count="1">
    <mergeCell ref="F1:I1"/>
  </mergeCells>
  <pageMargins left="0.70000000000000007" right="0.70000000000000007" top="0.78740157500000008" bottom="0.78740157500000008" header="0.30000000000000004" footer="0.3000000000000000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M620"/>
  <sheetViews>
    <sheetView zoomScale="80" zoomScaleNormal="80" workbookViewId="0">
      <selection activeCell="B2" sqref="B2"/>
    </sheetView>
  </sheetViews>
  <sheetFormatPr baseColWidth="10" defaultRowHeight="15" x14ac:dyDescent="0.25"/>
  <cols>
    <col min="1" max="1" width="55.28515625" bestFit="1" customWidth="1"/>
    <col min="2" max="4" width="22.28515625" customWidth="1"/>
    <col min="5" max="5" width="16.42578125" customWidth="1"/>
    <col min="6" max="6" width="33.28515625" bestFit="1" customWidth="1"/>
    <col min="7" max="7" width="26.5703125" customWidth="1"/>
    <col min="8" max="12" width="14.7109375" customWidth="1"/>
    <col min="13" max="13" width="19.85546875" customWidth="1"/>
    <col min="14" max="14" width="14.7109375" customWidth="1"/>
  </cols>
  <sheetData>
    <row r="1" spans="1:13" ht="18.75" x14ac:dyDescent="0.3">
      <c r="A1" s="48"/>
      <c r="B1" s="52" t="s">
        <v>42</v>
      </c>
      <c r="C1" s="52" t="s">
        <v>34</v>
      </c>
      <c r="D1" s="125" t="s">
        <v>38</v>
      </c>
      <c r="E1" s="61"/>
      <c r="F1" s="160" t="s">
        <v>25</v>
      </c>
      <c r="G1" s="160"/>
      <c r="H1" s="16"/>
    </row>
    <row r="2" spans="1:13" ht="17.25" customHeight="1" x14ac:dyDescent="0.25">
      <c r="A2" s="50" t="str">
        <f>Rechner!C20</f>
        <v>Rückkaufswert gesamt</v>
      </c>
      <c r="B2" s="36">
        <f>Rechner!$E$20</f>
        <v>6596</v>
      </c>
      <c r="C2" s="36">
        <f>Rechner!$E$20</f>
        <v>6596</v>
      </c>
      <c r="D2" s="124">
        <f>Rechner!$E$20</f>
        <v>6596</v>
      </c>
      <c r="E2" s="40"/>
      <c r="F2" s="17" t="s">
        <v>23</v>
      </c>
      <c r="G2" s="122">
        <v>0.01</v>
      </c>
    </row>
    <row r="3" spans="1:13" ht="17.25" customHeight="1" x14ac:dyDescent="0.25">
      <c r="A3" s="43" t="str">
        <f>Rechner!H10</f>
        <v>Beitrag zum aktuellen Stand</v>
      </c>
      <c r="B3" s="32">
        <f>Rechner!$J$10</f>
        <v>99</v>
      </c>
      <c r="C3" s="32">
        <f>Rechner!$J$10</f>
        <v>99</v>
      </c>
      <c r="D3" s="33">
        <f>Rechner!$J$10</f>
        <v>99</v>
      </c>
      <c r="E3" s="40"/>
      <c r="F3" s="80" t="s">
        <v>24</v>
      </c>
      <c r="G3" s="123" t="str">
        <f>IF(Rechner!E10&lt;DATE(2005,1,1),"ja","nein")</f>
        <v>ja</v>
      </c>
    </row>
    <row r="4" spans="1:13" ht="17.25" customHeight="1" x14ac:dyDescent="0.25">
      <c r="A4" s="56" t="str">
        <f>Rechner!H12</f>
        <v>Beitragsdynamik</v>
      </c>
      <c r="B4" s="57">
        <f>Rechner!$J$12</f>
        <v>0.1</v>
      </c>
      <c r="C4" s="57">
        <f>Rechner!$J$12</f>
        <v>0.1</v>
      </c>
      <c r="D4" s="58">
        <f>Rechner!$J$12</f>
        <v>0.1</v>
      </c>
      <c r="E4" s="62"/>
      <c r="F4" s="17"/>
      <c r="G4" s="18"/>
    </row>
    <row r="5" spans="1:13" ht="17.25" customHeight="1" x14ac:dyDescent="0.25">
      <c r="A5" s="44" t="s">
        <v>32</v>
      </c>
      <c r="B5" s="34">
        <f>VLOOKUP(Rechner!$J$11,Hilfstabellen!$A$3:$B$6,2,FALSE)</f>
        <v>12</v>
      </c>
      <c r="C5" s="34">
        <f>VLOOKUP(Rechner!$J$11,Hilfstabellen!$A$3:$B$6,2,FALSE)</f>
        <v>12</v>
      </c>
      <c r="D5" s="35">
        <f>VLOOKUP(Rechner!$J$11,Hilfstabellen!$A$3:$B$6,2,FALSE)</f>
        <v>12</v>
      </c>
      <c r="E5" s="39"/>
      <c r="F5" s="17"/>
      <c r="G5" s="18"/>
    </row>
    <row r="6" spans="1:13" ht="17.25" customHeight="1" x14ac:dyDescent="0.25">
      <c r="A6" s="140" t="s">
        <v>83</v>
      </c>
      <c r="B6" s="34">
        <f>12/B5</f>
        <v>1</v>
      </c>
      <c r="C6" s="34">
        <f t="shared" ref="C6:D6" si="0">12/C5</f>
        <v>1</v>
      </c>
      <c r="D6" s="35">
        <f t="shared" si="0"/>
        <v>1</v>
      </c>
      <c r="E6" s="39"/>
      <c r="F6" s="17"/>
      <c r="G6" s="18"/>
    </row>
    <row r="7" spans="1:13" ht="17.25" customHeight="1" x14ac:dyDescent="0.25">
      <c r="A7" s="56" t="s">
        <v>84</v>
      </c>
      <c r="B7" s="34">
        <f>MONTH(Rechner!$E$10)</f>
        <v>12</v>
      </c>
      <c r="C7" s="34">
        <f>MONTH(Rechner!$E$10)</f>
        <v>12</v>
      </c>
      <c r="D7" s="35">
        <f>MONTH(Rechner!$E$10)</f>
        <v>12</v>
      </c>
      <c r="E7" s="39"/>
      <c r="F7" s="17"/>
      <c r="G7" s="18"/>
    </row>
    <row r="8" spans="1:13" ht="17.25" customHeight="1" x14ac:dyDescent="0.25">
      <c r="A8" s="56" t="s">
        <v>49</v>
      </c>
      <c r="B8" s="34">
        <f>MONTH(Rechner!$E$12)</f>
        <v>12</v>
      </c>
      <c r="C8" s="34">
        <f>MONTH(Rechner!$E$12)</f>
        <v>12</v>
      </c>
      <c r="D8" s="35">
        <f>MONTH(Rechner!$E$12)</f>
        <v>12</v>
      </c>
      <c r="E8" s="39"/>
      <c r="F8" s="17"/>
      <c r="G8" s="18"/>
    </row>
    <row r="9" spans="1:13" ht="17.25" customHeight="1" thickBot="1" x14ac:dyDescent="0.3">
      <c r="A9" s="56" t="s">
        <v>50</v>
      </c>
      <c r="B9" s="60">
        <f>IF(B7&gt;=B8,B7-B8,12-ABS(B7-B8))</f>
        <v>0</v>
      </c>
      <c r="C9" s="60">
        <f>IF(C7&gt;=C8,C7-C8,12-ABS(C7-C8))</f>
        <v>0</v>
      </c>
      <c r="D9" s="66">
        <f>IF(D7&gt;=D8,D7-D8,12-ABS(D7-D8))</f>
        <v>0</v>
      </c>
      <c r="E9" s="63"/>
      <c r="F9" s="19"/>
      <c r="G9" s="20"/>
    </row>
    <row r="10" spans="1:13" s="31" customFormat="1" ht="17.25" customHeight="1" thickBot="1" x14ac:dyDescent="0.3">
      <c r="A10" s="56" t="s">
        <v>51</v>
      </c>
      <c r="B10" s="68">
        <f>ROUNDUP(B9/(12/B5),0)</f>
        <v>0</v>
      </c>
      <c r="C10" s="68">
        <f>B10</f>
        <v>0</v>
      </c>
      <c r="D10" s="69">
        <f>C10</f>
        <v>0</v>
      </c>
      <c r="E10" s="67"/>
      <c r="I10"/>
      <c r="K10"/>
    </row>
    <row r="11" spans="1:13" s="31" customFormat="1" ht="17.25" customHeight="1" x14ac:dyDescent="0.3">
      <c r="A11" s="44" t="s">
        <v>41</v>
      </c>
      <c r="B11" s="53">
        <f>YEARFRAC(Rechner!$E$12,Rechner!$E$11)</f>
        <v>26</v>
      </c>
      <c r="C11" s="53">
        <f>YEARFRAC(Rechner!$E$12,Rechner!$E$11)</f>
        <v>26</v>
      </c>
      <c r="D11" s="59">
        <f>YEARFRAC(Rechner!$E$12,Rechner!$E$11)</f>
        <v>26</v>
      </c>
      <c r="E11" s="64"/>
      <c r="F11" s="161" t="s">
        <v>31</v>
      </c>
      <c r="G11" s="162"/>
      <c r="H11" s="112"/>
      <c r="I11" s="113"/>
      <c r="J11" s="112"/>
      <c r="K11" s="112"/>
      <c r="L11" s="112"/>
      <c r="M11" s="114"/>
    </row>
    <row r="12" spans="1:13" s="31" customFormat="1" ht="17.25" customHeight="1" x14ac:dyDescent="0.3">
      <c r="A12" s="44" t="s">
        <v>85</v>
      </c>
      <c r="B12" s="139">
        <f>B11*12</f>
        <v>312</v>
      </c>
      <c r="C12" s="139">
        <f t="shared" ref="C12:D12" si="1">C11*12</f>
        <v>312</v>
      </c>
      <c r="D12" s="144">
        <f t="shared" si="1"/>
        <v>312</v>
      </c>
      <c r="E12" s="64"/>
      <c r="F12" s="142"/>
      <c r="G12" s="143"/>
      <c r="H12" s="38"/>
      <c r="I12" s="115"/>
      <c r="J12" s="38"/>
      <c r="K12" s="38"/>
      <c r="L12" s="38"/>
      <c r="M12" s="116"/>
    </row>
    <row r="13" spans="1:13" s="31" customFormat="1" ht="17.25" customHeight="1" x14ac:dyDescent="0.25">
      <c r="A13" s="44" t="s">
        <v>81</v>
      </c>
      <c r="B13" s="145">
        <f>ROUNDDOWN(B12/B6,0)</f>
        <v>312</v>
      </c>
      <c r="C13" s="145">
        <f t="shared" ref="C13:D13" si="2">ROUNDDOWN(C12/C6,0)</f>
        <v>312</v>
      </c>
      <c r="D13" s="146">
        <f t="shared" si="2"/>
        <v>312</v>
      </c>
      <c r="E13" s="39"/>
      <c r="F13" s="79"/>
      <c r="G13" s="111"/>
      <c r="H13" s="38"/>
      <c r="I13" s="115"/>
      <c r="J13" s="38"/>
      <c r="K13" s="38"/>
      <c r="L13" s="38"/>
      <c r="M13" s="116"/>
    </row>
    <row r="14" spans="1:13" s="31" customFormat="1" ht="15.75" x14ac:dyDescent="0.25">
      <c r="A14" s="49" t="s">
        <v>47</v>
      </c>
      <c r="B14" s="54">
        <f t="shared" ref="B14:D14" si="3">ABS(SUM(B21:B620)-B16)</f>
        <v>130788.83674543408</v>
      </c>
      <c r="C14" s="54">
        <f t="shared" si="3"/>
        <v>130788.83674543408</v>
      </c>
      <c r="D14" s="132">
        <f t="shared" si="3"/>
        <v>130788.83674543408</v>
      </c>
      <c r="E14" s="54"/>
      <c r="F14" s="79" t="s">
        <v>29</v>
      </c>
      <c r="G14" s="38" t="s">
        <v>75</v>
      </c>
      <c r="H14" s="38"/>
      <c r="I14" s="115"/>
      <c r="J14" s="38"/>
      <c r="K14" s="38"/>
      <c r="L14" s="38"/>
      <c r="M14" s="116"/>
    </row>
    <row r="15" spans="1:13" s="31" customFormat="1" ht="15.75" x14ac:dyDescent="0.25">
      <c r="A15" s="75" t="s">
        <v>36</v>
      </c>
      <c r="B15" s="38"/>
      <c r="C15" s="81">
        <f>-0.5*Rechner!$J$17</f>
        <v>-31920.5</v>
      </c>
      <c r="D15" s="46"/>
      <c r="E15" s="38"/>
      <c r="F15" s="79" t="s">
        <v>30</v>
      </c>
      <c r="G15" s="38" t="s">
        <v>76</v>
      </c>
      <c r="H15" s="38"/>
      <c r="I15" s="38"/>
      <c r="J15" s="38"/>
      <c r="K15" s="38"/>
      <c r="L15" s="38"/>
      <c r="M15" s="116"/>
    </row>
    <row r="16" spans="1:13" s="31" customFormat="1" ht="15.75" x14ac:dyDescent="0.25">
      <c r="A16" s="45" t="s">
        <v>35</v>
      </c>
      <c r="B16" s="72">
        <f>Rechner!$J$16</f>
        <v>53040</v>
      </c>
      <c r="C16" s="73">
        <f>Rechner!$J$20+C15</f>
        <v>84960.5</v>
      </c>
      <c r="D16" s="74">
        <f>Rechner!$J$20</f>
        <v>116881</v>
      </c>
      <c r="E16" s="41"/>
      <c r="F16" s="117" t="s">
        <v>56</v>
      </c>
      <c r="G16" s="38" t="s">
        <v>57</v>
      </c>
      <c r="H16" s="38"/>
      <c r="I16" s="38"/>
      <c r="J16" s="38"/>
      <c r="K16" s="38"/>
      <c r="L16" s="38"/>
      <c r="M16" s="116"/>
    </row>
    <row r="17" spans="1:13" s="31" customFormat="1" ht="16.5" thickBot="1" x14ac:dyDescent="0.3">
      <c r="A17" s="47" t="s">
        <v>33</v>
      </c>
      <c r="B17" s="71" t="e">
        <f>(1+IRR(B$20:B$620,0))^B$5-1</f>
        <v>#DIV/0!</v>
      </c>
      <c r="C17" s="71" t="e">
        <f>(1+IRR(C$20:C$620,0))^C$5-1</f>
        <v>#DIV/0!</v>
      </c>
      <c r="D17" s="76">
        <f>(1+IRR(D$20:D$620,0))^D$5-1</f>
        <v>-1.8997579866680381E-2</v>
      </c>
      <c r="E17" s="65"/>
      <c r="F17" s="118" t="s">
        <v>55</v>
      </c>
      <c r="G17" s="119" t="e">
        <f>IF(B17&gt;G2,G15,IF(D17&lt;G2,G14,IF(C17&lt;G2,G14,IF(C17&lt;G2+0.01,G16,G15))))</f>
        <v>#DIV/0!</v>
      </c>
      <c r="H17" s="120"/>
      <c r="I17" s="120"/>
      <c r="J17" s="120"/>
      <c r="K17" s="120"/>
      <c r="L17" s="120"/>
      <c r="M17" s="121"/>
    </row>
    <row r="18" spans="1:13" s="31" customFormat="1" ht="15.75" x14ac:dyDescent="0.25">
      <c r="B18" s="82"/>
      <c r="F18" s="37"/>
      <c r="G18" s="37"/>
    </row>
    <row r="19" spans="1:13" s="37" customFormat="1" ht="15.75" x14ac:dyDescent="0.25">
      <c r="A19" s="55"/>
      <c r="B19" s="31"/>
      <c r="C19" s="31"/>
      <c r="D19" s="31"/>
      <c r="E19" s="31"/>
      <c r="G19"/>
      <c r="I19" s="31"/>
    </row>
    <row r="20" spans="1:13" ht="15.75" x14ac:dyDescent="0.25">
      <c r="A20" s="55" t="s">
        <v>48</v>
      </c>
      <c r="B20" s="42">
        <f>-B2</f>
        <v>-6596</v>
      </c>
      <c r="C20" s="42">
        <f>-C2</f>
        <v>-6596</v>
      </c>
      <c r="D20" s="42">
        <f>-D2</f>
        <v>-6596</v>
      </c>
      <c r="E20" s="42"/>
      <c r="F20" t="s">
        <v>53</v>
      </c>
      <c r="G20" s="131"/>
      <c r="I20" s="31"/>
    </row>
    <row r="21" spans="1:13" ht="15.75" x14ac:dyDescent="0.25">
      <c r="A21" s="31">
        <v>1</v>
      </c>
      <c r="B21" s="42">
        <f>IF($A21&lt;=B$13,-B$3*IF($F21=TRUE(),1+B$4,1),0)+IF(OR($A21=B$13,B$13=0),B$16,0)</f>
        <v>-99</v>
      </c>
      <c r="C21" s="42">
        <f>IF($A21&lt;=C$13,-C$3*IF($F21=TRUE(),1+C$4,1),0)+IF(OR($A21=C$13,C$13=0),C$16,0)</f>
        <v>-99</v>
      </c>
      <c r="D21" s="42">
        <f>IF($A21&lt;=D$13,-D$3*IF($F21=TRUE(),1+D$4,1),0)+IF(OR($A21=D$13,D$13=0),D$16,0)</f>
        <v>-99</v>
      </c>
      <c r="E21" s="42"/>
      <c r="F21" t="b">
        <f t="shared" ref="F21:F84" si="4">OR($A21=B$10,IF(MOD(A21-$B$10,$B$5)=0,TRUE()))</f>
        <v>0</v>
      </c>
      <c r="I21" s="31"/>
    </row>
    <row r="22" spans="1:13" ht="15.75" x14ac:dyDescent="0.25">
      <c r="A22" s="55">
        <v>2</v>
      </c>
      <c r="B22" s="42">
        <f t="shared" ref="B22:B85" si="5">IF($A22&lt;=B$13,B21*IF($F22=TRUE(),1+B$4,1),0)+IF($A22=B$13,B$16,0)</f>
        <v>-99</v>
      </c>
      <c r="C22" s="42">
        <f t="shared" ref="C22:C85" si="6">IF($A22&lt;=C$13,C21*IF($F22=TRUE(),1+C$4,1),0)+IF($A22=C$13,C$16,0)</f>
        <v>-99</v>
      </c>
      <c r="D22" s="42">
        <f t="shared" ref="D22:D85" si="7">IF($A22&lt;=D$13,D21*IF($F22=TRUE(),1+D$4,1),0)+IF($A22=D$13,D$16,0)</f>
        <v>-99</v>
      </c>
      <c r="E22" s="42"/>
      <c r="F22" t="b">
        <f t="shared" si="4"/>
        <v>0</v>
      </c>
      <c r="I22" s="37"/>
    </row>
    <row r="23" spans="1:13" ht="15.75" x14ac:dyDescent="0.25">
      <c r="A23" s="31">
        <v>3</v>
      </c>
      <c r="B23" s="42">
        <f t="shared" si="5"/>
        <v>-99</v>
      </c>
      <c r="C23" s="42">
        <f t="shared" si="6"/>
        <v>-99</v>
      </c>
      <c r="D23" s="42">
        <f t="shared" si="7"/>
        <v>-99</v>
      </c>
      <c r="E23" s="42"/>
      <c r="F23" t="b">
        <f t="shared" si="4"/>
        <v>0</v>
      </c>
    </row>
    <row r="24" spans="1:13" ht="15.75" x14ac:dyDescent="0.25">
      <c r="A24" s="55">
        <v>4</v>
      </c>
      <c r="B24" s="42">
        <f t="shared" si="5"/>
        <v>-99</v>
      </c>
      <c r="C24" s="42">
        <f t="shared" si="6"/>
        <v>-99</v>
      </c>
      <c r="D24" s="42">
        <f t="shared" si="7"/>
        <v>-99</v>
      </c>
      <c r="E24" s="42"/>
      <c r="F24" t="b">
        <f t="shared" si="4"/>
        <v>0</v>
      </c>
    </row>
    <row r="25" spans="1:13" ht="15.75" x14ac:dyDescent="0.25">
      <c r="A25" s="31">
        <v>5</v>
      </c>
      <c r="B25" s="42">
        <f t="shared" si="5"/>
        <v>-99</v>
      </c>
      <c r="C25" s="42">
        <f t="shared" si="6"/>
        <v>-99</v>
      </c>
      <c r="D25" s="42">
        <f t="shared" si="7"/>
        <v>-99</v>
      </c>
      <c r="E25" s="42"/>
      <c r="F25" t="b">
        <f t="shared" si="4"/>
        <v>0</v>
      </c>
    </row>
    <row r="26" spans="1:13" ht="15.75" x14ac:dyDescent="0.25">
      <c r="A26" s="55">
        <v>6</v>
      </c>
      <c r="B26" s="42">
        <f t="shared" si="5"/>
        <v>-99</v>
      </c>
      <c r="C26" s="42">
        <f t="shared" si="6"/>
        <v>-99</v>
      </c>
      <c r="D26" s="42">
        <f t="shared" si="7"/>
        <v>-99</v>
      </c>
      <c r="E26" s="42"/>
      <c r="F26" t="b">
        <f t="shared" si="4"/>
        <v>0</v>
      </c>
    </row>
    <row r="27" spans="1:13" ht="15.75" x14ac:dyDescent="0.25">
      <c r="A27" s="31">
        <v>7</v>
      </c>
      <c r="B27" s="42">
        <f t="shared" si="5"/>
        <v>-99</v>
      </c>
      <c r="C27" s="42">
        <f t="shared" si="6"/>
        <v>-99</v>
      </c>
      <c r="D27" s="42">
        <f t="shared" si="7"/>
        <v>-99</v>
      </c>
      <c r="E27" s="42"/>
      <c r="F27" t="b">
        <f t="shared" si="4"/>
        <v>0</v>
      </c>
    </row>
    <row r="28" spans="1:13" ht="15.75" x14ac:dyDescent="0.25">
      <c r="A28" s="55">
        <v>8</v>
      </c>
      <c r="B28" s="42">
        <f t="shared" si="5"/>
        <v>-99</v>
      </c>
      <c r="C28" s="42">
        <f t="shared" si="6"/>
        <v>-99</v>
      </c>
      <c r="D28" s="42">
        <f t="shared" si="7"/>
        <v>-99</v>
      </c>
      <c r="E28" s="42"/>
      <c r="F28" t="b">
        <f t="shared" si="4"/>
        <v>0</v>
      </c>
    </row>
    <row r="29" spans="1:13" ht="15.75" x14ac:dyDescent="0.25">
      <c r="A29" s="31">
        <v>9</v>
      </c>
      <c r="B29" s="42">
        <f t="shared" si="5"/>
        <v>-99</v>
      </c>
      <c r="C29" s="42">
        <f t="shared" si="6"/>
        <v>-99</v>
      </c>
      <c r="D29" s="42">
        <f t="shared" si="7"/>
        <v>-99</v>
      </c>
      <c r="E29" s="42"/>
      <c r="F29" t="b">
        <f t="shared" si="4"/>
        <v>0</v>
      </c>
    </row>
    <row r="30" spans="1:13" ht="15.75" x14ac:dyDescent="0.25">
      <c r="A30" s="55">
        <v>10</v>
      </c>
      <c r="B30" s="42">
        <f t="shared" si="5"/>
        <v>-99</v>
      </c>
      <c r="C30" s="42">
        <f t="shared" si="6"/>
        <v>-99</v>
      </c>
      <c r="D30" s="42">
        <f t="shared" si="7"/>
        <v>-99</v>
      </c>
      <c r="E30" s="42"/>
      <c r="F30" t="b">
        <f t="shared" si="4"/>
        <v>0</v>
      </c>
    </row>
    <row r="31" spans="1:13" ht="15.75" x14ac:dyDescent="0.25">
      <c r="A31" s="31">
        <v>11</v>
      </c>
      <c r="B31" s="42">
        <f t="shared" si="5"/>
        <v>-99</v>
      </c>
      <c r="C31" s="42">
        <f t="shared" si="6"/>
        <v>-99</v>
      </c>
      <c r="D31" s="42">
        <f t="shared" si="7"/>
        <v>-99</v>
      </c>
      <c r="E31" s="42"/>
      <c r="F31" t="b">
        <f t="shared" si="4"/>
        <v>0</v>
      </c>
    </row>
    <row r="32" spans="1:13" ht="15.75" x14ac:dyDescent="0.25">
      <c r="A32" s="55">
        <v>12</v>
      </c>
      <c r="B32" s="42">
        <f t="shared" si="5"/>
        <v>-108.9</v>
      </c>
      <c r="C32" s="42">
        <f t="shared" si="6"/>
        <v>-108.9</v>
      </c>
      <c r="D32" s="42">
        <f t="shared" si="7"/>
        <v>-108.9</v>
      </c>
      <c r="E32" s="70"/>
      <c r="F32" t="b">
        <f t="shared" si="4"/>
        <v>1</v>
      </c>
    </row>
    <row r="33" spans="1:6" ht="15.75" x14ac:dyDescent="0.25">
      <c r="A33" s="31">
        <v>13</v>
      </c>
      <c r="B33" s="42">
        <f t="shared" si="5"/>
        <v>-108.9</v>
      </c>
      <c r="C33" s="42">
        <f t="shared" si="6"/>
        <v>-108.9</v>
      </c>
      <c r="D33" s="42">
        <f t="shared" si="7"/>
        <v>-108.9</v>
      </c>
      <c r="E33" s="42"/>
      <c r="F33" t="b">
        <f t="shared" si="4"/>
        <v>0</v>
      </c>
    </row>
    <row r="34" spans="1:6" ht="15.75" x14ac:dyDescent="0.25">
      <c r="A34" s="55">
        <v>14</v>
      </c>
      <c r="B34" s="42">
        <f t="shared" si="5"/>
        <v>-108.9</v>
      </c>
      <c r="C34" s="42">
        <f t="shared" si="6"/>
        <v>-108.9</v>
      </c>
      <c r="D34" s="42">
        <f t="shared" si="7"/>
        <v>-108.9</v>
      </c>
      <c r="E34" s="42"/>
      <c r="F34" t="b">
        <f t="shared" si="4"/>
        <v>0</v>
      </c>
    </row>
    <row r="35" spans="1:6" ht="15.75" x14ac:dyDescent="0.25">
      <c r="A35" s="31">
        <v>15</v>
      </c>
      <c r="B35" s="42">
        <f t="shared" si="5"/>
        <v>-108.9</v>
      </c>
      <c r="C35" s="42">
        <f t="shared" si="6"/>
        <v>-108.9</v>
      </c>
      <c r="D35" s="42">
        <f t="shared" si="7"/>
        <v>-108.9</v>
      </c>
      <c r="E35" s="42"/>
      <c r="F35" t="b">
        <f t="shared" si="4"/>
        <v>0</v>
      </c>
    </row>
    <row r="36" spans="1:6" ht="15.75" x14ac:dyDescent="0.25">
      <c r="A36" s="55">
        <v>16</v>
      </c>
      <c r="B36" s="42">
        <f t="shared" si="5"/>
        <v>-108.9</v>
      </c>
      <c r="C36" s="42">
        <f t="shared" si="6"/>
        <v>-108.9</v>
      </c>
      <c r="D36" s="42">
        <f t="shared" si="7"/>
        <v>-108.9</v>
      </c>
      <c r="E36" s="42"/>
      <c r="F36" t="b">
        <f t="shared" si="4"/>
        <v>0</v>
      </c>
    </row>
    <row r="37" spans="1:6" ht="15.75" x14ac:dyDescent="0.25">
      <c r="A37" s="31">
        <v>17</v>
      </c>
      <c r="B37" s="42">
        <f t="shared" si="5"/>
        <v>-108.9</v>
      </c>
      <c r="C37" s="42">
        <f t="shared" si="6"/>
        <v>-108.9</v>
      </c>
      <c r="D37" s="42">
        <f t="shared" si="7"/>
        <v>-108.9</v>
      </c>
      <c r="E37" s="42"/>
      <c r="F37" t="b">
        <f t="shared" si="4"/>
        <v>0</v>
      </c>
    </row>
    <row r="38" spans="1:6" ht="15.75" x14ac:dyDescent="0.25">
      <c r="A38" s="55">
        <v>18</v>
      </c>
      <c r="B38" s="42">
        <f t="shared" si="5"/>
        <v>-108.9</v>
      </c>
      <c r="C38" s="42">
        <f t="shared" si="6"/>
        <v>-108.9</v>
      </c>
      <c r="D38" s="42">
        <f t="shared" si="7"/>
        <v>-108.9</v>
      </c>
      <c r="E38" s="42"/>
      <c r="F38" t="b">
        <f t="shared" si="4"/>
        <v>0</v>
      </c>
    </row>
    <row r="39" spans="1:6" ht="15.75" x14ac:dyDescent="0.25">
      <c r="A39" s="31">
        <v>19</v>
      </c>
      <c r="B39" s="42">
        <f t="shared" si="5"/>
        <v>-108.9</v>
      </c>
      <c r="C39" s="42">
        <f t="shared" si="6"/>
        <v>-108.9</v>
      </c>
      <c r="D39" s="42">
        <f t="shared" si="7"/>
        <v>-108.9</v>
      </c>
      <c r="E39" s="42"/>
      <c r="F39" t="b">
        <f t="shared" si="4"/>
        <v>0</v>
      </c>
    </row>
    <row r="40" spans="1:6" ht="15.75" x14ac:dyDescent="0.25">
      <c r="A40" s="55">
        <v>20</v>
      </c>
      <c r="B40" s="42">
        <f t="shared" si="5"/>
        <v>-108.9</v>
      </c>
      <c r="C40" s="42">
        <f t="shared" si="6"/>
        <v>-108.9</v>
      </c>
      <c r="D40" s="42">
        <f t="shared" si="7"/>
        <v>-108.9</v>
      </c>
      <c r="E40" s="42"/>
      <c r="F40" t="b">
        <f t="shared" si="4"/>
        <v>0</v>
      </c>
    </row>
    <row r="41" spans="1:6" ht="15.75" x14ac:dyDescent="0.25">
      <c r="A41" s="31">
        <v>21</v>
      </c>
      <c r="B41" s="42">
        <f t="shared" si="5"/>
        <v>-108.9</v>
      </c>
      <c r="C41" s="42">
        <f t="shared" si="6"/>
        <v>-108.9</v>
      </c>
      <c r="D41" s="42">
        <f t="shared" si="7"/>
        <v>-108.9</v>
      </c>
      <c r="E41" s="42"/>
      <c r="F41" t="b">
        <f t="shared" si="4"/>
        <v>0</v>
      </c>
    </row>
    <row r="42" spans="1:6" ht="15.75" x14ac:dyDescent="0.25">
      <c r="A42" s="55">
        <v>22</v>
      </c>
      <c r="B42" s="42">
        <f t="shared" si="5"/>
        <v>-108.9</v>
      </c>
      <c r="C42" s="42">
        <f t="shared" si="6"/>
        <v>-108.9</v>
      </c>
      <c r="D42" s="42">
        <f t="shared" si="7"/>
        <v>-108.9</v>
      </c>
      <c r="E42" s="42"/>
      <c r="F42" t="b">
        <f t="shared" si="4"/>
        <v>0</v>
      </c>
    </row>
    <row r="43" spans="1:6" ht="15.75" x14ac:dyDescent="0.25">
      <c r="A43" s="31">
        <v>23</v>
      </c>
      <c r="B43" s="42">
        <f t="shared" si="5"/>
        <v>-108.9</v>
      </c>
      <c r="C43" s="42">
        <f t="shared" si="6"/>
        <v>-108.9</v>
      </c>
      <c r="D43" s="42">
        <f t="shared" si="7"/>
        <v>-108.9</v>
      </c>
      <c r="E43" s="42"/>
      <c r="F43" t="b">
        <f t="shared" si="4"/>
        <v>0</v>
      </c>
    </row>
    <row r="44" spans="1:6" ht="15.75" x14ac:dyDescent="0.25">
      <c r="A44" s="55">
        <v>24</v>
      </c>
      <c r="B44" s="42">
        <f t="shared" si="5"/>
        <v>-119.79000000000002</v>
      </c>
      <c r="C44" s="42">
        <f t="shared" si="6"/>
        <v>-119.79000000000002</v>
      </c>
      <c r="D44" s="42">
        <f t="shared" si="7"/>
        <v>-119.79000000000002</v>
      </c>
      <c r="E44" s="42"/>
      <c r="F44" t="b">
        <f t="shared" si="4"/>
        <v>1</v>
      </c>
    </row>
    <row r="45" spans="1:6" ht="15.75" x14ac:dyDescent="0.25">
      <c r="A45" s="31">
        <v>25</v>
      </c>
      <c r="B45" s="42">
        <f t="shared" si="5"/>
        <v>-119.79000000000002</v>
      </c>
      <c r="C45" s="42">
        <f t="shared" si="6"/>
        <v>-119.79000000000002</v>
      </c>
      <c r="D45" s="42">
        <f t="shared" si="7"/>
        <v>-119.79000000000002</v>
      </c>
      <c r="E45" s="42"/>
      <c r="F45" t="b">
        <f t="shared" si="4"/>
        <v>0</v>
      </c>
    </row>
    <row r="46" spans="1:6" ht="15.75" x14ac:dyDescent="0.25">
      <c r="A46" s="55">
        <v>26</v>
      </c>
      <c r="B46" s="42">
        <f t="shared" si="5"/>
        <v>-119.79000000000002</v>
      </c>
      <c r="C46" s="42">
        <f t="shared" si="6"/>
        <v>-119.79000000000002</v>
      </c>
      <c r="D46" s="42">
        <f t="shared" si="7"/>
        <v>-119.79000000000002</v>
      </c>
      <c r="E46" s="42"/>
      <c r="F46" t="b">
        <f t="shared" si="4"/>
        <v>0</v>
      </c>
    </row>
    <row r="47" spans="1:6" ht="15.75" x14ac:dyDescent="0.25">
      <c r="A47" s="31">
        <v>27</v>
      </c>
      <c r="B47" s="42">
        <f t="shared" si="5"/>
        <v>-119.79000000000002</v>
      </c>
      <c r="C47" s="42">
        <f t="shared" si="6"/>
        <v>-119.79000000000002</v>
      </c>
      <c r="D47" s="42">
        <f t="shared" si="7"/>
        <v>-119.79000000000002</v>
      </c>
      <c r="E47" s="42"/>
      <c r="F47" t="b">
        <f t="shared" si="4"/>
        <v>0</v>
      </c>
    </row>
    <row r="48" spans="1:6" ht="15.75" x14ac:dyDescent="0.25">
      <c r="A48" s="55">
        <v>28</v>
      </c>
      <c r="B48" s="42">
        <f t="shared" si="5"/>
        <v>-119.79000000000002</v>
      </c>
      <c r="C48" s="42">
        <f t="shared" si="6"/>
        <v>-119.79000000000002</v>
      </c>
      <c r="D48" s="42">
        <f t="shared" si="7"/>
        <v>-119.79000000000002</v>
      </c>
      <c r="E48" s="42"/>
      <c r="F48" t="b">
        <f t="shared" si="4"/>
        <v>0</v>
      </c>
    </row>
    <row r="49" spans="1:6" ht="15.75" x14ac:dyDescent="0.25">
      <c r="A49" s="31">
        <v>29</v>
      </c>
      <c r="B49" s="42">
        <f t="shared" si="5"/>
        <v>-119.79000000000002</v>
      </c>
      <c r="C49" s="42">
        <f t="shared" si="6"/>
        <v>-119.79000000000002</v>
      </c>
      <c r="D49" s="42">
        <f t="shared" si="7"/>
        <v>-119.79000000000002</v>
      </c>
      <c r="E49" s="42"/>
      <c r="F49" t="b">
        <f t="shared" si="4"/>
        <v>0</v>
      </c>
    </row>
    <row r="50" spans="1:6" ht="15.75" x14ac:dyDescent="0.25">
      <c r="A50" s="55">
        <v>30</v>
      </c>
      <c r="B50" s="42">
        <f t="shared" si="5"/>
        <v>-119.79000000000002</v>
      </c>
      <c r="C50" s="42">
        <f t="shared" si="6"/>
        <v>-119.79000000000002</v>
      </c>
      <c r="D50" s="42">
        <f t="shared" si="7"/>
        <v>-119.79000000000002</v>
      </c>
      <c r="E50" s="42"/>
      <c r="F50" t="b">
        <f t="shared" si="4"/>
        <v>0</v>
      </c>
    </row>
    <row r="51" spans="1:6" ht="15.75" x14ac:dyDescent="0.25">
      <c r="A51" s="31">
        <v>31</v>
      </c>
      <c r="B51" s="42">
        <f t="shared" si="5"/>
        <v>-119.79000000000002</v>
      </c>
      <c r="C51" s="42">
        <f t="shared" si="6"/>
        <v>-119.79000000000002</v>
      </c>
      <c r="D51" s="42">
        <f t="shared" si="7"/>
        <v>-119.79000000000002</v>
      </c>
      <c r="E51" s="42"/>
      <c r="F51" t="b">
        <f t="shared" si="4"/>
        <v>0</v>
      </c>
    </row>
    <row r="52" spans="1:6" ht="15.75" x14ac:dyDescent="0.25">
      <c r="A52" s="55">
        <v>32</v>
      </c>
      <c r="B52" s="42">
        <f t="shared" si="5"/>
        <v>-119.79000000000002</v>
      </c>
      <c r="C52" s="42">
        <f t="shared" si="6"/>
        <v>-119.79000000000002</v>
      </c>
      <c r="D52" s="42">
        <f t="shared" si="7"/>
        <v>-119.79000000000002</v>
      </c>
      <c r="E52" s="42"/>
      <c r="F52" t="b">
        <f t="shared" si="4"/>
        <v>0</v>
      </c>
    </row>
    <row r="53" spans="1:6" ht="15.75" x14ac:dyDescent="0.25">
      <c r="A53" s="31">
        <v>33</v>
      </c>
      <c r="B53" s="42">
        <f t="shared" si="5"/>
        <v>-119.79000000000002</v>
      </c>
      <c r="C53" s="42">
        <f t="shared" si="6"/>
        <v>-119.79000000000002</v>
      </c>
      <c r="D53" s="42">
        <f t="shared" si="7"/>
        <v>-119.79000000000002</v>
      </c>
      <c r="E53" s="42"/>
      <c r="F53" t="b">
        <f t="shared" si="4"/>
        <v>0</v>
      </c>
    </row>
    <row r="54" spans="1:6" ht="15.75" x14ac:dyDescent="0.25">
      <c r="A54" s="55">
        <v>34</v>
      </c>
      <c r="B54" s="42">
        <f t="shared" si="5"/>
        <v>-119.79000000000002</v>
      </c>
      <c r="C54" s="42">
        <f t="shared" si="6"/>
        <v>-119.79000000000002</v>
      </c>
      <c r="D54" s="42">
        <f t="shared" si="7"/>
        <v>-119.79000000000002</v>
      </c>
      <c r="E54" s="42"/>
      <c r="F54" t="b">
        <f t="shared" si="4"/>
        <v>0</v>
      </c>
    </row>
    <row r="55" spans="1:6" ht="15.75" x14ac:dyDescent="0.25">
      <c r="A55" s="31">
        <v>35</v>
      </c>
      <c r="B55" s="42">
        <f t="shared" si="5"/>
        <v>-119.79000000000002</v>
      </c>
      <c r="C55" s="42">
        <f t="shared" si="6"/>
        <v>-119.79000000000002</v>
      </c>
      <c r="D55" s="42">
        <f t="shared" si="7"/>
        <v>-119.79000000000002</v>
      </c>
      <c r="E55" s="42"/>
      <c r="F55" t="b">
        <f t="shared" si="4"/>
        <v>0</v>
      </c>
    </row>
    <row r="56" spans="1:6" ht="15.75" x14ac:dyDescent="0.25">
      <c r="A56" s="55">
        <v>36</v>
      </c>
      <c r="B56" s="42">
        <f t="shared" si="5"/>
        <v>-131.76900000000003</v>
      </c>
      <c r="C56" s="42">
        <f t="shared" si="6"/>
        <v>-131.76900000000003</v>
      </c>
      <c r="D56" s="42">
        <f t="shared" si="7"/>
        <v>-131.76900000000003</v>
      </c>
      <c r="E56" s="42"/>
      <c r="F56" t="b">
        <f t="shared" si="4"/>
        <v>1</v>
      </c>
    </row>
    <row r="57" spans="1:6" ht="15.75" x14ac:dyDescent="0.25">
      <c r="A57" s="31">
        <v>37</v>
      </c>
      <c r="B57" s="42">
        <f t="shared" si="5"/>
        <v>-131.76900000000003</v>
      </c>
      <c r="C57" s="42">
        <f t="shared" si="6"/>
        <v>-131.76900000000003</v>
      </c>
      <c r="D57" s="42">
        <f t="shared" si="7"/>
        <v>-131.76900000000003</v>
      </c>
      <c r="E57" s="42"/>
      <c r="F57" t="b">
        <f t="shared" si="4"/>
        <v>0</v>
      </c>
    </row>
    <row r="58" spans="1:6" ht="15.75" x14ac:dyDescent="0.25">
      <c r="A58" s="55">
        <v>38</v>
      </c>
      <c r="B58" s="42">
        <f t="shared" si="5"/>
        <v>-131.76900000000003</v>
      </c>
      <c r="C58" s="42">
        <f t="shared" si="6"/>
        <v>-131.76900000000003</v>
      </c>
      <c r="D58" s="42">
        <f t="shared" si="7"/>
        <v>-131.76900000000003</v>
      </c>
      <c r="E58" s="42"/>
      <c r="F58" t="b">
        <f t="shared" si="4"/>
        <v>0</v>
      </c>
    </row>
    <row r="59" spans="1:6" ht="15.75" x14ac:dyDescent="0.25">
      <c r="A59" s="31">
        <v>39</v>
      </c>
      <c r="B59" s="42">
        <f t="shared" si="5"/>
        <v>-131.76900000000003</v>
      </c>
      <c r="C59" s="42">
        <f t="shared" si="6"/>
        <v>-131.76900000000003</v>
      </c>
      <c r="D59" s="42">
        <f t="shared" si="7"/>
        <v>-131.76900000000003</v>
      </c>
      <c r="E59" s="42"/>
      <c r="F59" t="b">
        <f t="shared" si="4"/>
        <v>0</v>
      </c>
    </row>
    <row r="60" spans="1:6" ht="15.75" x14ac:dyDescent="0.25">
      <c r="A60" s="55">
        <v>40</v>
      </c>
      <c r="B60" s="42">
        <f t="shared" si="5"/>
        <v>-131.76900000000003</v>
      </c>
      <c r="C60" s="42">
        <f t="shared" si="6"/>
        <v>-131.76900000000003</v>
      </c>
      <c r="D60" s="42">
        <f t="shared" si="7"/>
        <v>-131.76900000000003</v>
      </c>
      <c r="E60" s="42"/>
      <c r="F60" t="b">
        <f t="shared" si="4"/>
        <v>0</v>
      </c>
    </row>
    <row r="61" spans="1:6" ht="15.75" x14ac:dyDescent="0.25">
      <c r="A61" s="31">
        <v>41</v>
      </c>
      <c r="B61" s="42">
        <f t="shared" si="5"/>
        <v>-131.76900000000003</v>
      </c>
      <c r="C61" s="42">
        <f t="shared" si="6"/>
        <v>-131.76900000000003</v>
      </c>
      <c r="D61" s="42">
        <f t="shared" si="7"/>
        <v>-131.76900000000003</v>
      </c>
      <c r="E61" s="42"/>
      <c r="F61" t="b">
        <f t="shared" si="4"/>
        <v>0</v>
      </c>
    </row>
    <row r="62" spans="1:6" ht="15.75" x14ac:dyDescent="0.25">
      <c r="A62" s="55">
        <v>42</v>
      </c>
      <c r="B62" s="42">
        <f t="shared" si="5"/>
        <v>-131.76900000000003</v>
      </c>
      <c r="C62" s="42">
        <f t="shared" si="6"/>
        <v>-131.76900000000003</v>
      </c>
      <c r="D62" s="42">
        <f t="shared" si="7"/>
        <v>-131.76900000000003</v>
      </c>
      <c r="E62" s="42"/>
      <c r="F62" t="b">
        <f t="shared" si="4"/>
        <v>0</v>
      </c>
    </row>
    <row r="63" spans="1:6" ht="15.75" x14ac:dyDescent="0.25">
      <c r="A63" s="31">
        <v>43</v>
      </c>
      <c r="B63" s="42">
        <f t="shared" si="5"/>
        <v>-131.76900000000003</v>
      </c>
      <c r="C63" s="42">
        <f t="shared" si="6"/>
        <v>-131.76900000000003</v>
      </c>
      <c r="D63" s="42">
        <f t="shared" si="7"/>
        <v>-131.76900000000003</v>
      </c>
      <c r="E63" s="42"/>
      <c r="F63" t="b">
        <f t="shared" si="4"/>
        <v>0</v>
      </c>
    </row>
    <row r="64" spans="1:6" ht="15.75" x14ac:dyDescent="0.25">
      <c r="A64" s="55">
        <v>44</v>
      </c>
      <c r="B64" s="42">
        <f t="shared" si="5"/>
        <v>-131.76900000000003</v>
      </c>
      <c r="C64" s="42">
        <f t="shared" si="6"/>
        <v>-131.76900000000003</v>
      </c>
      <c r="D64" s="42">
        <f t="shared" si="7"/>
        <v>-131.76900000000003</v>
      </c>
      <c r="E64" s="42"/>
      <c r="F64" t="b">
        <f t="shared" si="4"/>
        <v>0</v>
      </c>
    </row>
    <row r="65" spans="1:6" ht="15.75" x14ac:dyDescent="0.25">
      <c r="A65" s="31">
        <v>45</v>
      </c>
      <c r="B65" s="42">
        <f t="shared" si="5"/>
        <v>-131.76900000000003</v>
      </c>
      <c r="C65" s="42">
        <f t="shared" si="6"/>
        <v>-131.76900000000003</v>
      </c>
      <c r="D65" s="42">
        <f t="shared" si="7"/>
        <v>-131.76900000000003</v>
      </c>
      <c r="E65" s="42"/>
      <c r="F65" t="b">
        <f t="shared" si="4"/>
        <v>0</v>
      </c>
    </row>
    <row r="66" spans="1:6" ht="15.75" x14ac:dyDescent="0.25">
      <c r="A66" s="55">
        <v>46</v>
      </c>
      <c r="B66" s="42">
        <f t="shared" si="5"/>
        <v>-131.76900000000003</v>
      </c>
      <c r="C66" s="42">
        <f t="shared" si="6"/>
        <v>-131.76900000000003</v>
      </c>
      <c r="D66" s="42">
        <f t="shared" si="7"/>
        <v>-131.76900000000003</v>
      </c>
      <c r="E66" s="42"/>
      <c r="F66" t="b">
        <f t="shared" si="4"/>
        <v>0</v>
      </c>
    </row>
    <row r="67" spans="1:6" ht="15.75" x14ac:dyDescent="0.25">
      <c r="A67" s="31">
        <v>47</v>
      </c>
      <c r="B67" s="42">
        <f t="shared" si="5"/>
        <v>-131.76900000000003</v>
      </c>
      <c r="C67" s="42">
        <f t="shared" si="6"/>
        <v>-131.76900000000003</v>
      </c>
      <c r="D67" s="42">
        <f t="shared" si="7"/>
        <v>-131.76900000000003</v>
      </c>
      <c r="E67" s="42"/>
      <c r="F67" t="b">
        <f t="shared" si="4"/>
        <v>0</v>
      </c>
    </row>
    <row r="68" spans="1:6" ht="15.75" x14ac:dyDescent="0.25">
      <c r="A68" s="55">
        <v>48</v>
      </c>
      <c r="B68" s="42">
        <f t="shared" si="5"/>
        <v>-144.94590000000005</v>
      </c>
      <c r="C68" s="42">
        <f t="shared" si="6"/>
        <v>-144.94590000000005</v>
      </c>
      <c r="D68" s="42">
        <f t="shared" si="7"/>
        <v>-144.94590000000005</v>
      </c>
      <c r="E68" s="42"/>
      <c r="F68" t="b">
        <f t="shared" si="4"/>
        <v>1</v>
      </c>
    </row>
    <row r="69" spans="1:6" ht="15.75" x14ac:dyDescent="0.25">
      <c r="A69" s="31">
        <v>49</v>
      </c>
      <c r="B69" s="42">
        <f t="shared" si="5"/>
        <v>-144.94590000000005</v>
      </c>
      <c r="C69" s="42">
        <f t="shared" si="6"/>
        <v>-144.94590000000005</v>
      </c>
      <c r="D69" s="42">
        <f t="shared" si="7"/>
        <v>-144.94590000000005</v>
      </c>
      <c r="E69" s="42"/>
      <c r="F69" t="b">
        <f t="shared" si="4"/>
        <v>0</v>
      </c>
    </row>
    <row r="70" spans="1:6" ht="15.75" x14ac:dyDescent="0.25">
      <c r="A70" s="55">
        <v>50</v>
      </c>
      <c r="B70" s="42">
        <f t="shared" si="5"/>
        <v>-144.94590000000005</v>
      </c>
      <c r="C70" s="42">
        <f t="shared" si="6"/>
        <v>-144.94590000000005</v>
      </c>
      <c r="D70" s="42">
        <f t="shared" si="7"/>
        <v>-144.94590000000005</v>
      </c>
      <c r="E70" s="42"/>
      <c r="F70" t="b">
        <f t="shared" si="4"/>
        <v>0</v>
      </c>
    </row>
    <row r="71" spans="1:6" ht="15.75" x14ac:dyDescent="0.25">
      <c r="A71" s="31">
        <v>51</v>
      </c>
      <c r="B71" s="42">
        <f t="shared" si="5"/>
        <v>-144.94590000000005</v>
      </c>
      <c r="C71" s="42">
        <f t="shared" si="6"/>
        <v>-144.94590000000005</v>
      </c>
      <c r="D71" s="42">
        <f t="shared" si="7"/>
        <v>-144.94590000000005</v>
      </c>
      <c r="E71" s="42"/>
      <c r="F71" t="b">
        <f t="shared" si="4"/>
        <v>0</v>
      </c>
    </row>
    <row r="72" spans="1:6" ht="15.75" x14ac:dyDescent="0.25">
      <c r="A72" s="55">
        <v>52</v>
      </c>
      <c r="B72" s="42">
        <f t="shared" si="5"/>
        <v>-144.94590000000005</v>
      </c>
      <c r="C72" s="42">
        <f t="shared" si="6"/>
        <v>-144.94590000000005</v>
      </c>
      <c r="D72" s="42">
        <f t="shared" si="7"/>
        <v>-144.94590000000005</v>
      </c>
      <c r="E72" s="42"/>
      <c r="F72" t="b">
        <f t="shared" si="4"/>
        <v>0</v>
      </c>
    </row>
    <row r="73" spans="1:6" ht="15.75" x14ac:dyDescent="0.25">
      <c r="A73" s="31">
        <v>53</v>
      </c>
      <c r="B73" s="42">
        <f t="shared" si="5"/>
        <v>-144.94590000000005</v>
      </c>
      <c r="C73" s="42">
        <f t="shared" si="6"/>
        <v>-144.94590000000005</v>
      </c>
      <c r="D73" s="42">
        <f t="shared" si="7"/>
        <v>-144.94590000000005</v>
      </c>
      <c r="E73" s="42"/>
      <c r="F73" t="b">
        <f t="shared" si="4"/>
        <v>0</v>
      </c>
    </row>
    <row r="74" spans="1:6" ht="15.75" x14ac:dyDescent="0.25">
      <c r="A74" s="55">
        <v>54</v>
      </c>
      <c r="B74" s="42">
        <f t="shared" si="5"/>
        <v>-144.94590000000005</v>
      </c>
      <c r="C74" s="42">
        <f t="shared" si="6"/>
        <v>-144.94590000000005</v>
      </c>
      <c r="D74" s="42">
        <f t="shared" si="7"/>
        <v>-144.94590000000005</v>
      </c>
      <c r="E74" s="42"/>
      <c r="F74" t="b">
        <f t="shared" si="4"/>
        <v>0</v>
      </c>
    </row>
    <row r="75" spans="1:6" ht="15.75" x14ac:dyDescent="0.25">
      <c r="A75" s="31">
        <v>55</v>
      </c>
      <c r="B75" s="42">
        <f t="shared" si="5"/>
        <v>-144.94590000000005</v>
      </c>
      <c r="C75" s="42">
        <f t="shared" si="6"/>
        <v>-144.94590000000005</v>
      </c>
      <c r="D75" s="42">
        <f t="shared" si="7"/>
        <v>-144.94590000000005</v>
      </c>
      <c r="E75" s="42"/>
      <c r="F75" t="b">
        <f t="shared" si="4"/>
        <v>0</v>
      </c>
    </row>
    <row r="76" spans="1:6" ht="15.75" x14ac:dyDescent="0.25">
      <c r="A76" s="55">
        <v>56</v>
      </c>
      <c r="B76" s="42">
        <f t="shared" si="5"/>
        <v>-144.94590000000005</v>
      </c>
      <c r="C76" s="42">
        <f t="shared" si="6"/>
        <v>-144.94590000000005</v>
      </c>
      <c r="D76" s="42">
        <f t="shared" si="7"/>
        <v>-144.94590000000005</v>
      </c>
      <c r="E76" s="42"/>
      <c r="F76" t="b">
        <f t="shared" si="4"/>
        <v>0</v>
      </c>
    </row>
    <row r="77" spans="1:6" ht="15.75" x14ac:dyDescent="0.25">
      <c r="A77" s="31">
        <v>57</v>
      </c>
      <c r="B77" s="42">
        <f t="shared" si="5"/>
        <v>-144.94590000000005</v>
      </c>
      <c r="C77" s="42">
        <f t="shared" si="6"/>
        <v>-144.94590000000005</v>
      </c>
      <c r="D77" s="42">
        <f t="shared" si="7"/>
        <v>-144.94590000000005</v>
      </c>
      <c r="E77" s="42"/>
      <c r="F77" t="b">
        <f t="shared" si="4"/>
        <v>0</v>
      </c>
    </row>
    <row r="78" spans="1:6" ht="15.75" x14ac:dyDescent="0.25">
      <c r="A78" s="55">
        <v>58</v>
      </c>
      <c r="B78" s="42">
        <f t="shared" si="5"/>
        <v>-144.94590000000005</v>
      </c>
      <c r="C78" s="42">
        <f t="shared" si="6"/>
        <v>-144.94590000000005</v>
      </c>
      <c r="D78" s="42">
        <f t="shared" si="7"/>
        <v>-144.94590000000005</v>
      </c>
      <c r="E78" s="42"/>
      <c r="F78" t="b">
        <f t="shared" si="4"/>
        <v>0</v>
      </c>
    </row>
    <row r="79" spans="1:6" ht="15.75" x14ac:dyDescent="0.25">
      <c r="A79" s="31">
        <v>59</v>
      </c>
      <c r="B79" s="42">
        <f t="shared" si="5"/>
        <v>-144.94590000000005</v>
      </c>
      <c r="C79" s="42">
        <f t="shared" si="6"/>
        <v>-144.94590000000005</v>
      </c>
      <c r="D79" s="42">
        <f t="shared" si="7"/>
        <v>-144.94590000000005</v>
      </c>
      <c r="E79" s="42"/>
      <c r="F79" t="b">
        <f t="shared" si="4"/>
        <v>0</v>
      </c>
    </row>
    <row r="80" spans="1:6" ht="15.75" x14ac:dyDescent="0.25">
      <c r="A80" s="55">
        <v>60</v>
      </c>
      <c r="B80" s="42">
        <f t="shared" si="5"/>
        <v>-159.44049000000007</v>
      </c>
      <c r="C80" s="42">
        <f t="shared" si="6"/>
        <v>-159.44049000000007</v>
      </c>
      <c r="D80" s="42">
        <f t="shared" si="7"/>
        <v>-159.44049000000007</v>
      </c>
      <c r="E80" s="42"/>
      <c r="F80" t="b">
        <f t="shared" si="4"/>
        <v>1</v>
      </c>
    </row>
    <row r="81" spans="1:6" ht="15.75" x14ac:dyDescent="0.25">
      <c r="A81" s="31">
        <v>61</v>
      </c>
      <c r="B81" s="42">
        <f t="shared" si="5"/>
        <v>-159.44049000000007</v>
      </c>
      <c r="C81" s="42">
        <f t="shared" si="6"/>
        <v>-159.44049000000007</v>
      </c>
      <c r="D81" s="42">
        <f t="shared" si="7"/>
        <v>-159.44049000000007</v>
      </c>
      <c r="E81" s="42"/>
      <c r="F81" t="b">
        <f t="shared" si="4"/>
        <v>0</v>
      </c>
    </row>
    <row r="82" spans="1:6" ht="15.75" x14ac:dyDescent="0.25">
      <c r="A82" s="55">
        <v>62</v>
      </c>
      <c r="B82" s="42">
        <f t="shared" si="5"/>
        <v>-159.44049000000007</v>
      </c>
      <c r="C82" s="42">
        <f t="shared" si="6"/>
        <v>-159.44049000000007</v>
      </c>
      <c r="D82" s="42">
        <f t="shared" si="7"/>
        <v>-159.44049000000007</v>
      </c>
      <c r="E82" s="42"/>
      <c r="F82" t="b">
        <f t="shared" si="4"/>
        <v>0</v>
      </c>
    </row>
    <row r="83" spans="1:6" ht="15.75" x14ac:dyDescent="0.25">
      <c r="A83" s="31">
        <v>63</v>
      </c>
      <c r="B83" s="42">
        <f t="shared" si="5"/>
        <v>-159.44049000000007</v>
      </c>
      <c r="C83" s="42">
        <f t="shared" si="6"/>
        <v>-159.44049000000007</v>
      </c>
      <c r="D83" s="42">
        <f t="shared" si="7"/>
        <v>-159.44049000000007</v>
      </c>
      <c r="E83" s="42"/>
      <c r="F83" t="b">
        <f t="shared" si="4"/>
        <v>0</v>
      </c>
    </row>
    <row r="84" spans="1:6" ht="15.75" x14ac:dyDescent="0.25">
      <c r="A84" s="55">
        <v>64</v>
      </c>
      <c r="B84" s="42">
        <f t="shared" si="5"/>
        <v>-159.44049000000007</v>
      </c>
      <c r="C84" s="42">
        <f t="shared" si="6"/>
        <v>-159.44049000000007</v>
      </c>
      <c r="D84" s="42">
        <f t="shared" si="7"/>
        <v>-159.44049000000007</v>
      </c>
      <c r="E84" s="42"/>
      <c r="F84" t="b">
        <f t="shared" si="4"/>
        <v>0</v>
      </c>
    </row>
    <row r="85" spans="1:6" ht="15.75" x14ac:dyDescent="0.25">
      <c r="A85" s="31">
        <v>65</v>
      </c>
      <c r="B85" s="42">
        <f t="shared" si="5"/>
        <v>-159.44049000000007</v>
      </c>
      <c r="C85" s="42">
        <f t="shared" si="6"/>
        <v>-159.44049000000007</v>
      </c>
      <c r="D85" s="42">
        <f t="shared" si="7"/>
        <v>-159.44049000000007</v>
      </c>
      <c r="E85" s="42"/>
      <c r="F85" t="b">
        <f t="shared" ref="F85:F148" si="8">OR($A85=B$10,IF(MOD(A85-$B$10,$B$5)=0,TRUE()))</f>
        <v>0</v>
      </c>
    </row>
    <row r="86" spans="1:6" ht="15.75" x14ac:dyDescent="0.25">
      <c r="A86" s="55">
        <v>66</v>
      </c>
      <c r="B86" s="42">
        <f t="shared" ref="B86:B149" si="9">IF($A86&lt;=B$13,B85*IF($F86=TRUE(),1+B$4,1),0)+IF($A86=B$13,B$16,0)</f>
        <v>-159.44049000000007</v>
      </c>
      <c r="C86" s="42">
        <f t="shared" ref="C86:C149" si="10">IF($A86&lt;=C$13,C85*IF($F86=TRUE(),1+C$4,1),0)+IF($A86=C$13,C$16,0)</f>
        <v>-159.44049000000007</v>
      </c>
      <c r="D86" s="42">
        <f t="shared" ref="D86:D149" si="11">IF($A86&lt;=D$13,D85*IF($F86=TRUE(),1+D$4,1),0)+IF($A86=D$13,D$16,0)</f>
        <v>-159.44049000000007</v>
      </c>
      <c r="E86" s="42"/>
      <c r="F86" t="b">
        <f t="shared" si="8"/>
        <v>0</v>
      </c>
    </row>
    <row r="87" spans="1:6" ht="15.75" x14ac:dyDescent="0.25">
      <c r="A87" s="31">
        <v>67</v>
      </c>
      <c r="B87" s="42">
        <f t="shared" si="9"/>
        <v>-159.44049000000007</v>
      </c>
      <c r="C87" s="42">
        <f t="shared" si="10"/>
        <v>-159.44049000000007</v>
      </c>
      <c r="D87" s="42">
        <f t="shared" si="11"/>
        <v>-159.44049000000007</v>
      </c>
      <c r="E87" s="42"/>
      <c r="F87" t="b">
        <f t="shared" si="8"/>
        <v>0</v>
      </c>
    </row>
    <row r="88" spans="1:6" ht="15.75" x14ac:dyDescent="0.25">
      <c r="A88" s="55">
        <v>68</v>
      </c>
      <c r="B88" s="42">
        <f t="shared" si="9"/>
        <v>-159.44049000000007</v>
      </c>
      <c r="C88" s="42">
        <f t="shared" si="10"/>
        <v>-159.44049000000007</v>
      </c>
      <c r="D88" s="42">
        <f t="shared" si="11"/>
        <v>-159.44049000000007</v>
      </c>
      <c r="E88" s="42"/>
      <c r="F88" t="b">
        <f t="shared" si="8"/>
        <v>0</v>
      </c>
    </row>
    <row r="89" spans="1:6" ht="15.75" x14ac:dyDescent="0.25">
      <c r="A89" s="31">
        <v>69</v>
      </c>
      <c r="B89" s="42">
        <f t="shared" si="9"/>
        <v>-159.44049000000007</v>
      </c>
      <c r="C89" s="42">
        <f t="shared" si="10"/>
        <v>-159.44049000000007</v>
      </c>
      <c r="D89" s="42">
        <f t="shared" si="11"/>
        <v>-159.44049000000007</v>
      </c>
      <c r="E89" s="42"/>
      <c r="F89" t="b">
        <f t="shared" si="8"/>
        <v>0</v>
      </c>
    </row>
    <row r="90" spans="1:6" ht="15.75" x14ac:dyDescent="0.25">
      <c r="A90" s="55">
        <v>70</v>
      </c>
      <c r="B90" s="42">
        <f t="shared" si="9"/>
        <v>-159.44049000000007</v>
      </c>
      <c r="C90" s="42">
        <f t="shared" si="10"/>
        <v>-159.44049000000007</v>
      </c>
      <c r="D90" s="42">
        <f t="shared" si="11"/>
        <v>-159.44049000000007</v>
      </c>
      <c r="E90" s="42"/>
      <c r="F90" t="b">
        <f t="shared" si="8"/>
        <v>0</v>
      </c>
    </row>
    <row r="91" spans="1:6" ht="15.75" x14ac:dyDescent="0.25">
      <c r="A91" s="31">
        <v>71</v>
      </c>
      <c r="B91" s="42">
        <f t="shared" si="9"/>
        <v>-159.44049000000007</v>
      </c>
      <c r="C91" s="42">
        <f t="shared" si="10"/>
        <v>-159.44049000000007</v>
      </c>
      <c r="D91" s="42">
        <f t="shared" si="11"/>
        <v>-159.44049000000007</v>
      </c>
      <c r="E91" s="42"/>
      <c r="F91" t="b">
        <f t="shared" si="8"/>
        <v>0</v>
      </c>
    </row>
    <row r="92" spans="1:6" ht="15.75" x14ac:dyDescent="0.25">
      <c r="A92" s="55">
        <v>72</v>
      </c>
      <c r="B92" s="42">
        <f t="shared" si="9"/>
        <v>-175.38453900000007</v>
      </c>
      <c r="C92" s="42">
        <f t="shared" si="10"/>
        <v>-175.38453900000007</v>
      </c>
      <c r="D92" s="42">
        <f t="shared" si="11"/>
        <v>-175.38453900000007</v>
      </c>
      <c r="E92" s="42"/>
      <c r="F92" t="b">
        <f t="shared" si="8"/>
        <v>1</v>
      </c>
    </row>
    <row r="93" spans="1:6" ht="15.75" x14ac:dyDescent="0.25">
      <c r="A93" s="31">
        <v>73</v>
      </c>
      <c r="B93" s="42">
        <f t="shared" si="9"/>
        <v>-175.38453900000007</v>
      </c>
      <c r="C93" s="42">
        <f t="shared" si="10"/>
        <v>-175.38453900000007</v>
      </c>
      <c r="D93" s="42">
        <f t="shared" si="11"/>
        <v>-175.38453900000007</v>
      </c>
      <c r="E93" s="42"/>
      <c r="F93" t="b">
        <f t="shared" si="8"/>
        <v>0</v>
      </c>
    </row>
    <row r="94" spans="1:6" ht="15.75" x14ac:dyDescent="0.25">
      <c r="A94" s="55">
        <v>74</v>
      </c>
      <c r="B94" s="42">
        <f t="shared" si="9"/>
        <v>-175.38453900000007</v>
      </c>
      <c r="C94" s="42">
        <f t="shared" si="10"/>
        <v>-175.38453900000007</v>
      </c>
      <c r="D94" s="42">
        <f t="shared" si="11"/>
        <v>-175.38453900000007</v>
      </c>
      <c r="E94" s="42"/>
      <c r="F94" t="b">
        <f t="shared" si="8"/>
        <v>0</v>
      </c>
    </row>
    <row r="95" spans="1:6" ht="15.75" x14ac:dyDescent="0.25">
      <c r="A95" s="31">
        <v>75</v>
      </c>
      <c r="B95" s="42">
        <f t="shared" si="9"/>
        <v>-175.38453900000007</v>
      </c>
      <c r="C95" s="42">
        <f t="shared" si="10"/>
        <v>-175.38453900000007</v>
      </c>
      <c r="D95" s="42">
        <f t="shared" si="11"/>
        <v>-175.38453900000007</v>
      </c>
      <c r="E95" s="42"/>
      <c r="F95" t="b">
        <f t="shared" si="8"/>
        <v>0</v>
      </c>
    </row>
    <row r="96" spans="1:6" ht="15.75" x14ac:dyDescent="0.25">
      <c r="A96" s="55">
        <v>76</v>
      </c>
      <c r="B96" s="42">
        <f t="shared" si="9"/>
        <v>-175.38453900000007</v>
      </c>
      <c r="C96" s="42">
        <f t="shared" si="10"/>
        <v>-175.38453900000007</v>
      </c>
      <c r="D96" s="42">
        <f t="shared" si="11"/>
        <v>-175.38453900000007</v>
      </c>
      <c r="E96" s="42"/>
      <c r="F96" t="b">
        <f t="shared" si="8"/>
        <v>0</v>
      </c>
    </row>
    <row r="97" spans="1:6" ht="15.75" x14ac:dyDescent="0.25">
      <c r="A97" s="31">
        <v>77</v>
      </c>
      <c r="B97" s="42">
        <f t="shared" si="9"/>
        <v>-175.38453900000007</v>
      </c>
      <c r="C97" s="42">
        <f t="shared" si="10"/>
        <v>-175.38453900000007</v>
      </c>
      <c r="D97" s="42">
        <f t="shared" si="11"/>
        <v>-175.38453900000007</v>
      </c>
      <c r="E97" s="42"/>
      <c r="F97" t="b">
        <f t="shared" si="8"/>
        <v>0</v>
      </c>
    </row>
    <row r="98" spans="1:6" ht="15.75" x14ac:dyDescent="0.25">
      <c r="A98" s="55">
        <v>78</v>
      </c>
      <c r="B98" s="42">
        <f t="shared" si="9"/>
        <v>-175.38453900000007</v>
      </c>
      <c r="C98" s="42">
        <f t="shared" si="10"/>
        <v>-175.38453900000007</v>
      </c>
      <c r="D98" s="42">
        <f t="shared" si="11"/>
        <v>-175.38453900000007</v>
      </c>
      <c r="E98" s="42"/>
      <c r="F98" t="b">
        <f t="shared" si="8"/>
        <v>0</v>
      </c>
    </row>
    <row r="99" spans="1:6" ht="15.75" x14ac:dyDescent="0.25">
      <c r="A99" s="31">
        <v>79</v>
      </c>
      <c r="B99" s="42">
        <f t="shared" si="9"/>
        <v>-175.38453900000007</v>
      </c>
      <c r="C99" s="42">
        <f t="shared" si="10"/>
        <v>-175.38453900000007</v>
      </c>
      <c r="D99" s="42">
        <f t="shared" si="11"/>
        <v>-175.38453900000007</v>
      </c>
      <c r="E99" s="42"/>
      <c r="F99" t="b">
        <f t="shared" si="8"/>
        <v>0</v>
      </c>
    </row>
    <row r="100" spans="1:6" ht="15.75" x14ac:dyDescent="0.25">
      <c r="A100" s="55">
        <v>80</v>
      </c>
      <c r="B100" s="42">
        <f t="shared" si="9"/>
        <v>-175.38453900000007</v>
      </c>
      <c r="C100" s="42">
        <f t="shared" si="10"/>
        <v>-175.38453900000007</v>
      </c>
      <c r="D100" s="42">
        <f t="shared" si="11"/>
        <v>-175.38453900000007</v>
      </c>
      <c r="E100" s="42"/>
      <c r="F100" t="b">
        <f t="shared" si="8"/>
        <v>0</v>
      </c>
    </row>
    <row r="101" spans="1:6" ht="15.75" x14ac:dyDescent="0.25">
      <c r="A101" s="31">
        <v>81</v>
      </c>
      <c r="B101" s="42">
        <f t="shared" si="9"/>
        <v>-175.38453900000007</v>
      </c>
      <c r="C101" s="42">
        <f t="shared" si="10"/>
        <v>-175.38453900000007</v>
      </c>
      <c r="D101" s="42">
        <f t="shared" si="11"/>
        <v>-175.38453900000007</v>
      </c>
      <c r="E101" s="42"/>
      <c r="F101" t="b">
        <f t="shared" si="8"/>
        <v>0</v>
      </c>
    </row>
    <row r="102" spans="1:6" ht="15.75" x14ac:dyDescent="0.25">
      <c r="A102" s="55">
        <v>82</v>
      </c>
      <c r="B102" s="42">
        <f t="shared" si="9"/>
        <v>-175.38453900000007</v>
      </c>
      <c r="C102" s="42">
        <f t="shared" si="10"/>
        <v>-175.38453900000007</v>
      </c>
      <c r="D102" s="42">
        <f t="shared" si="11"/>
        <v>-175.38453900000007</v>
      </c>
      <c r="E102" s="42"/>
      <c r="F102" t="b">
        <f t="shared" si="8"/>
        <v>0</v>
      </c>
    </row>
    <row r="103" spans="1:6" ht="15.75" x14ac:dyDescent="0.25">
      <c r="A103" s="31">
        <v>83</v>
      </c>
      <c r="B103" s="42">
        <f t="shared" si="9"/>
        <v>-175.38453900000007</v>
      </c>
      <c r="C103" s="42">
        <f t="shared" si="10"/>
        <v>-175.38453900000007</v>
      </c>
      <c r="D103" s="42">
        <f t="shared" si="11"/>
        <v>-175.38453900000007</v>
      </c>
      <c r="E103" s="42"/>
      <c r="F103" t="b">
        <f t="shared" si="8"/>
        <v>0</v>
      </c>
    </row>
    <row r="104" spans="1:6" ht="15.75" x14ac:dyDescent="0.25">
      <c r="A104" s="55">
        <v>84</v>
      </c>
      <c r="B104" s="42">
        <f t="shared" si="9"/>
        <v>-192.92299290000011</v>
      </c>
      <c r="C104" s="42">
        <f t="shared" si="10"/>
        <v>-192.92299290000011</v>
      </c>
      <c r="D104" s="42">
        <f t="shared" si="11"/>
        <v>-192.92299290000011</v>
      </c>
      <c r="E104" s="42"/>
      <c r="F104" t="b">
        <f t="shared" si="8"/>
        <v>1</v>
      </c>
    </row>
    <row r="105" spans="1:6" ht="15.75" x14ac:dyDescent="0.25">
      <c r="A105" s="31">
        <v>85</v>
      </c>
      <c r="B105" s="42">
        <f t="shared" si="9"/>
        <v>-192.92299290000011</v>
      </c>
      <c r="C105" s="42">
        <f t="shared" si="10"/>
        <v>-192.92299290000011</v>
      </c>
      <c r="D105" s="42">
        <f t="shared" si="11"/>
        <v>-192.92299290000011</v>
      </c>
      <c r="E105" s="42"/>
      <c r="F105" t="b">
        <f t="shared" si="8"/>
        <v>0</v>
      </c>
    </row>
    <row r="106" spans="1:6" ht="15.75" x14ac:dyDescent="0.25">
      <c r="A106" s="55">
        <v>86</v>
      </c>
      <c r="B106" s="42">
        <f t="shared" si="9"/>
        <v>-192.92299290000011</v>
      </c>
      <c r="C106" s="42">
        <f t="shared" si="10"/>
        <v>-192.92299290000011</v>
      </c>
      <c r="D106" s="42">
        <f t="shared" si="11"/>
        <v>-192.92299290000011</v>
      </c>
      <c r="E106" s="42"/>
      <c r="F106" t="b">
        <f t="shared" si="8"/>
        <v>0</v>
      </c>
    </row>
    <row r="107" spans="1:6" ht="15.75" x14ac:dyDescent="0.25">
      <c r="A107" s="31">
        <v>87</v>
      </c>
      <c r="B107" s="42">
        <f t="shared" si="9"/>
        <v>-192.92299290000011</v>
      </c>
      <c r="C107" s="42">
        <f t="shared" si="10"/>
        <v>-192.92299290000011</v>
      </c>
      <c r="D107" s="42">
        <f t="shared" si="11"/>
        <v>-192.92299290000011</v>
      </c>
      <c r="E107" s="42"/>
      <c r="F107" t="b">
        <f t="shared" si="8"/>
        <v>0</v>
      </c>
    </row>
    <row r="108" spans="1:6" ht="15.75" x14ac:dyDescent="0.25">
      <c r="A108" s="55">
        <v>88</v>
      </c>
      <c r="B108" s="42">
        <f t="shared" si="9"/>
        <v>-192.92299290000011</v>
      </c>
      <c r="C108" s="42">
        <f t="shared" si="10"/>
        <v>-192.92299290000011</v>
      </c>
      <c r="D108" s="42">
        <f t="shared" si="11"/>
        <v>-192.92299290000011</v>
      </c>
      <c r="E108" s="42"/>
      <c r="F108" t="b">
        <f t="shared" si="8"/>
        <v>0</v>
      </c>
    </row>
    <row r="109" spans="1:6" ht="15.75" x14ac:dyDescent="0.25">
      <c r="A109" s="31">
        <v>89</v>
      </c>
      <c r="B109" s="42">
        <f t="shared" si="9"/>
        <v>-192.92299290000011</v>
      </c>
      <c r="C109" s="42">
        <f t="shared" si="10"/>
        <v>-192.92299290000011</v>
      </c>
      <c r="D109" s="42">
        <f t="shared" si="11"/>
        <v>-192.92299290000011</v>
      </c>
      <c r="E109" s="42"/>
      <c r="F109" t="b">
        <f t="shared" si="8"/>
        <v>0</v>
      </c>
    </row>
    <row r="110" spans="1:6" ht="15.75" x14ac:dyDescent="0.25">
      <c r="A110" s="55">
        <v>90</v>
      </c>
      <c r="B110" s="42">
        <f t="shared" si="9"/>
        <v>-192.92299290000011</v>
      </c>
      <c r="C110" s="42">
        <f t="shared" si="10"/>
        <v>-192.92299290000011</v>
      </c>
      <c r="D110" s="42">
        <f t="shared" si="11"/>
        <v>-192.92299290000011</v>
      </c>
      <c r="E110" s="42"/>
      <c r="F110" t="b">
        <f t="shared" si="8"/>
        <v>0</v>
      </c>
    </row>
    <row r="111" spans="1:6" ht="15.75" x14ac:dyDescent="0.25">
      <c r="A111" s="31">
        <v>91</v>
      </c>
      <c r="B111" s="42">
        <f t="shared" si="9"/>
        <v>-192.92299290000011</v>
      </c>
      <c r="C111" s="42">
        <f t="shared" si="10"/>
        <v>-192.92299290000011</v>
      </c>
      <c r="D111" s="42">
        <f t="shared" si="11"/>
        <v>-192.92299290000011</v>
      </c>
      <c r="E111" s="42"/>
      <c r="F111" t="b">
        <f t="shared" si="8"/>
        <v>0</v>
      </c>
    </row>
    <row r="112" spans="1:6" ht="15.75" x14ac:dyDescent="0.25">
      <c r="A112" s="55">
        <v>92</v>
      </c>
      <c r="B112" s="42">
        <f t="shared" si="9"/>
        <v>-192.92299290000011</v>
      </c>
      <c r="C112" s="42">
        <f t="shared" si="10"/>
        <v>-192.92299290000011</v>
      </c>
      <c r="D112" s="42">
        <f t="shared" si="11"/>
        <v>-192.92299290000011</v>
      </c>
      <c r="E112" s="42"/>
      <c r="F112" t="b">
        <f t="shared" si="8"/>
        <v>0</v>
      </c>
    </row>
    <row r="113" spans="1:6" ht="15.75" x14ac:dyDescent="0.25">
      <c r="A113" s="31">
        <v>93</v>
      </c>
      <c r="B113" s="42">
        <f t="shared" si="9"/>
        <v>-192.92299290000011</v>
      </c>
      <c r="C113" s="42">
        <f t="shared" si="10"/>
        <v>-192.92299290000011</v>
      </c>
      <c r="D113" s="42">
        <f t="shared" si="11"/>
        <v>-192.92299290000011</v>
      </c>
      <c r="E113" s="42"/>
      <c r="F113" t="b">
        <f t="shared" si="8"/>
        <v>0</v>
      </c>
    </row>
    <row r="114" spans="1:6" ht="15.75" x14ac:dyDescent="0.25">
      <c r="A114" s="55">
        <v>94</v>
      </c>
      <c r="B114" s="42">
        <f t="shared" si="9"/>
        <v>-192.92299290000011</v>
      </c>
      <c r="C114" s="42">
        <f t="shared" si="10"/>
        <v>-192.92299290000011</v>
      </c>
      <c r="D114" s="42">
        <f t="shared" si="11"/>
        <v>-192.92299290000011</v>
      </c>
      <c r="E114" s="42"/>
      <c r="F114" t="b">
        <f t="shared" si="8"/>
        <v>0</v>
      </c>
    </row>
    <row r="115" spans="1:6" ht="15.75" x14ac:dyDescent="0.25">
      <c r="A115" s="31">
        <v>95</v>
      </c>
      <c r="B115" s="42">
        <f t="shared" si="9"/>
        <v>-192.92299290000011</v>
      </c>
      <c r="C115" s="42">
        <f t="shared" si="10"/>
        <v>-192.92299290000011</v>
      </c>
      <c r="D115" s="42">
        <f t="shared" si="11"/>
        <v>-192.92299290000011</v>
      </c>
      <c r="E115" s="42"/>
      <c r="F115" t="b">
        <f t="shared" si="8"/>
        <v>0</v>
      </c>
    </row>
    <row r="116" spans="1:6" ht="15.75" x14ac:dyDescent="0.25">
      <c r="A116" s="55">
        <v>96</v>
      </c>
      <c r="B116" s="42">
        <f t="shared" si="9"/>
        <v>-212.21529219000013</v>
      </c>
      <c r="C116" s="42">
        <f t="shared" si="10"/>
        <v>-212.21529219000013</v>
      </c>
      <c r="D116" s="42">
        <f t="shared" si="11"/>
        <v>-212.21529219000013</v>
      </c>
      <c r="E116" s="42"/>
      <c r="F116" t="b">
        <f t="shared" si="8"/>
        <v>1</v>
      </c>
    </row>
    <row r="117" spans="1:6" ht="15.75" x14ac:dyDescent="0.25">
      <c r="A117" s="31">
        <v>97</v>
      </c>
      <c r="B117" s="42">
        <f t="shared" si="9"/>
        <v>-212.21529219000013</v>
      </c>
      <c r="C117" s="42">
        <f t="shared" si="10"/>
        <v>-212.21529219000013</v>
      </c>
      <c r="D117" s="42">
        <f t="shared" si="11"/>
        <v>-212.21529219000013</v>
      </c>
      <c r="E117" s="42"/>
      <c r="F117" t="b">
        <f t="shared" si="8"/>
        <v>0</v>
      </c>
    </row>
    <row r="118" spans="1:6" ht="15.75" x14ac:dyDescent="0.25">
      <c r="A118" s="55">
        <v>98</v>
      </c>
      <c r="B118" s="42">
        <f t="shared" si="9"/>
        <v>-212.21529219000013</v>
      </c>
      <c r="C118" s="42">
        <f t="shared" si="10"/>
        <v>-212.21529219000013</v>
      </c>
      <c r="D118" s="42">
        <f t="shared" si="11"/>
        <v>-212.21529219000013</v>
      </c>
      <c r="E118" s="42"/>
      <c r="F118" t="b">
        <f t="shared" si="8"/>
        <v>0</v>
      </c>
    </row>
    <row r="119" spans="1:6" ht="15.75" x14ac:dyDescent="0.25">
      <c r="A119" s="31">
        <v>99</v>
      </c>
      <c r="B119" s="42">
        <f t="shared" si="9"/>
        <v>-212.21529219000013</v>
      </c>
      <c r="C119" s="42">
        <f t="shared" si="10"/>
        <v>-212.21529219000013</v>
      </c>
      <c r="D119" s="42">
        <f t="shared" si="11"/>
        <v>-212.21529219000013</v>
      </c>
      <c r="E119" s="42"/>
      <c r="F119" t="b">
        <f t="shared" si="8"/>
        <v>0</v>
      </c>
    </row>
    <row r="120" spans="1:6" ht="15.75" x14ac:dyDescent="0.25">
      <c r="A120" s="55">
        <v>100</v>
      </c>
      <c r="B120" s="42">
        <f t="shared" si="9"/>
        <v>-212.21529219000013</v>
      </c>
      <c r="C120" s="42">
        <f t="shared" si="10"/>
        <v>-212.21529219000013</v>
      </c>
      <c r="D120" s="42">
        <f t="shared" si="11"/>
        <v>-212.21529219000013</v>
      </c>
      <c r="E120" s="42"/>
      <c r="F120" t="b">
        <f t="shared" si="8"/>
        <v>0</v>
      </c>
    </row>
    <row r="121" spans="1:6" ht="15.75" x14ac:dyDescent="0.25">
      <c r="A121" s="31">
        <v>101</v>
      </c>
      <c r="B121" s="42">
        <f t="shared" si="9"/>
        <v>-212.21529219000013</v>
      </c>
      <c r="C121" s="42">
        <f t="shared" si="10"/>
        <v>-212.21529219000013</v>
      </c>
      <c r="D121" s="42">
        <f t="shared" si="11"/>
        <v>-212.21529219000013</v>
      </c>
      <c r="E121" s="42"/>
      <c r="F121" t="b">
        <f t="shared" si="8"/>
        <v>0</v>
      </c>
    </row>
    <row r="122" spans="1:6" ht="15.75" x14ac:dyDescent="0.25">
      <c r="A122" s="55">
        <v>102</v>
      </c>
      <c r="B122" s="42">
        <f t="shared" si="9"/>
        <v>-212.21529219000013</v>
      </c>
      <c r="C122" s="42">
        <f t="shared" si="10"/>
        <v>-212.21529219000013</v>
      </c>
      <c r="D122" s="42">
        <f t="shared" si="11"/>
        <v>-212.21529219000013</v>
      </c>
      <c r="E122" s="42"/>
      <c r="F122" t="b">
        <f t="shared" si="8"/>
        <v>0</v>
      </c>
    </row>
    <row r="123" spans="1:6" ht="15.75" x14ac:dyDescent="0.25">
      <c r="A123" s="31">
        <v>103</v>
      </c>
      <c r="B123" s="42">
        <f t="shared" si="9"/>
        <v>-212.21529219000013</v>
      </c>
      <c r="C123" s="42">
        <f t="shared" si="10"/>
        <v>-212.21529219000013</v>
      </c>
      <c r="D123" s="42">
        <f t="shared" si="11"/>
        <v>-212.21529219000013</v>
      </c>
      <c r="E123" s="42"/>
      <c r="F123" t="b">
        <f t="shared" si="8"/>
        <v>0</v>
      </c>
    </row>
    <row r="124" spans="1:6" ht="15.75" x14ac:dyDescent="0.25">
      <c r="A124" s="55">
        <v>104</v>
      </c>
      <c r="B124" s="42">
        <f t="shared" si="9"/>
        <v>-212.21529219000013</v>
      </c>
      <c r="C124" s="42">
        <f t="shared" si="10"/>
        <v>-212.21529219000013</v>
      </c>
      <c r="D124" s="42">
        <f t="shared" si="11"/>
        <v>-212.21529219000013</v>
      </c>
      <c r="E124" s="42"/>
      <c r="F124" t="b">
        <f t="shared" si="8"/>
        <v>0</v>
      </c>
    </row>
    <row r="125" spans="1:6" ht="15.75" x14ac:dyDescent="0.25">
      <c r="A125" s="31">
        <v>105</v>
      </c>
      <c r="B125" s="42">
        <f t="shared" si="9"/>
        <v>-212.21529219000013</v>
      </c>
      <c r="C125" s="42">
        <f t="shared" si="10"/>
        <v>-212.21529219000013</v>
      </c>
      <c r="D125" s="42">
        <f t="shared" si="11"/>
        <v>-212.21529219000013</v>
      </c>
      <c r="E125" s="42"/>
      <c r="F125" t="b">
        <f t="shared" si="8"/>
        <v>0</v>
      </c>
    </row>
    <row r="126" spans="1:6" ht="15.75" x14ac:dyDescent="0.25">
      <c r="A126" s="55">
        <v>106</v>
      </c>
      <c r="B126" s="42">
        <f t="shared" si="9"/>
        <v>-212.21529219000013</v>
      </c>
      <c r="C126" s="42">
        <f t="shared" si="10"/>
        <v>-212.21529219000013</v>
      </c>
      <c r="D126" s="42">
        <f t="shared" si="11"/>
        <v>-212.21529219000013</v>
      </c>
      <c r="E126" s="42"/>
      <c r="F126" t="b">
        <f t="shared" si="8"/>
        <v>0</v>
      </c>
    </row>
    <row r="127" spans="1:6" ht="15.75" x14ac:dyDescent="0.25">
      <c r="A127" s="31">
        <v>107</v>
      </c>
      <c r="B127" s="42">
        <f t="shared" si="9"/>
        <v>-212.21529219000013</v>
      </c>
      <c r="C127" s="42">
        <f t="shared" si="10"/>
        <v>-212.21529219000013</v>
      </c>
      <c r="D127" s="42">
        <f t="shared" si="11"/>
        <v>-212.21529219000013</v>
      </c>
      <c r="E127" s="42"/>
      <c r="F127" t="b">
        <f t="shared" si="8"/>
        <v>0</v>
      </c>
    </row>
    <row r="128" spans="1:6" ht="15.75" x14ac:dyDescent="0.25">
      <c r="A128" s="55">
        <v>108</v>
      </c>
      <c r="B128" s="42">
        <f t="shared" si="9"/>
        <v>-233.43682140900015</v>
      </c>
      <c r="C128" s="42">
        <f t="shared" si="10"/>
        <v>-233.43682140900015</v>
      </c>
      <c r="D128" s="42">
        <f t="shared" si="11"/>
        <v>-233.43682140900015</v>
      </c>
      <c r="E128" s="42"/>
      <c r="F128" t="b">
        <f t="shared" si="8"/>
        <v>1</v>
      </c>
    </row>
    <row r="129" spans="1:6" ht="15.75" x14ac:dyDescent="0.25">
      <c r="A129" s="31">
        <v>109</v>
      </c>
      <c r="B129" s="42">
        <f t="shared" si="9"/>
        <v>-233.43682140900015</v>
      </c>
      <c r="C129" s="42">
        <f t="shared" si="10"/>
        <v>-233.43682140900015</v>
      </c>
      <c r="D129" s="42">
        <f t="shared" si="11"/>
        <v>-233.43682140900015</v>
      </c>
      <c r="E129" s="42"/>
      <c r="F129" t="b">
        <f t="shared" si="8"/>
        <v>0</v>
      </c>
    </row>
    <row r="130" spans="1:6" ht="15.75" x14ac:dyDescent="0.25">
      <c r="A130" s="55">
        <v>110</v>
      </c>
      <c r="B130" s="42">
        <f t="shared" si="9"/>
        <v>-233.43682140900015</v>
      </c>
      <c r="C130" s="42">
        <f t="shared" si="10"/>
        <v>-233.43682140900015</v>
      </c>
      <c r="D130" s="42">
        <f t="shared" si="11"/>
        <v>-233.43682140900015</v>
      </c>
      <c r="E130" s="42"/>
      <c r="F130" t="b">
        <f t="shared" si="8"/>
        <v>0</v>
      </c>
    </row>
    <row r="131" spans="1:6" ht="15.75" x14ac:dyDescent="0.25">
      <c r="A131" s="31">
        <v>111</v>
      </c>
      <c r="B131" s="42">
        <f t="shared" si="9"/>
        <v>-233.43682140900015</v>
      </c>
      <c r="C131" s="42">
        <f t="shared" si="10"/>
        <v>-233.43682140900015</v>
      </c>
      <c r="D131" s="42">
        <f t="shared" si="11"/>
        <v>-233.43682140900015</v>
      </c>
      <c r="E131" s="42"/>
      <c r="F131" t="b">
        <f t="shared" si="8"/>
        <v>0</v>
      </c>
    </row>
    <row r="132" spans="1:6" ht="15.75" x14ac:dyDescent="0.25">
      <c r="A132" s="55">
        <v>112</v>
      </c>
      <c r="B132" s="42">
        <f t="shared" si="9"/>
        <v>-233.43682140900015</v>
      </c>
      <c r="C132" s="42">
        <f t="shared" si="10"/>
        <v>-233.43682140900015</v>
      </c>
      <c r="D132" s="42">
        <f t="shared" si="11"/>
        <v>-233.43682140900015</v>
      </c>
      <c r="E132" s="42"/>
      <c r="F132" t="b">
        <f t="shared" si="8"/>
        <v>0</v>
      </c>
    </row>
    <row r="133" spans="1:6" ht="15.75" x14ac:dyDescent="0.25">
      <c r="A133" s="31">
        <v>113</v>
      </c>
      <c r="B133" s="42">
        <f t="shared" si="9"/>
        <v>-233.43682140900015</v>
      </c>
      <c r="C133" s="42">
        <f t="shared" si="10"/>
        <v>-233.43682140900015</v>
      </c>
      <c r="D133" s="42">
        <f t="shared" si="11"/>
        <v>-233.43682140900015</v>
      </c>
      <c r="E133" s="42"/>
      <c r="F133" t="b">
        <f t="shared" si="8"/>
        <v>0</v>
      </c>
    </row>
    <row r="134" spans="1:6" ht="15.75" x14ac:dyDescent="0.25">
      <c r="A134" s="55">
        <v>114</v>
      </c>
      <c r="B134" s="42">
        <f t="shared" si="9"/>
        <v>-233.43682140900015</v>
      </c>
      <c r="C134" s="42">
        <f t="shared" si="10"/>
        <v>-233.43682140900015</v>
      </c>
      <c r="D134" s="42">
        <f t="shared" si="11"/>
        <v>-233.43682140900015</v>
      </c>
      <c r="E134" s="42"/>
      <c r="F134" t="b">
        <f t="shared" si="8"/>
        <v>0</v>
      </c>
    </row>
    <row r="135" spans="1:6" ht="15.75" x14ac:dyDescent="0.25">
      <c r="A135" s="31">
        <v>115</v>
      </c>
      <c r="B135" s="42">
        <f t="shared" si="9"/>
        <v>-233.43682140900015</v>
      </c>
      <c r="C135" s="42">
        <f t="shared" si="10"/>
        <v>-233.43682140900015</v>
      </c>
      <c r="D135" s="42">
        <f t="shared" si="11"/>
        <v>-233.43682140900015</v>
      </c>
      <c r="E135" s="42"/>
      <c r="F135" t="b">
        <f t="shared" si="8"/>
        <v>0</v>
      </c>
    </row>
    <row r="136" spans="1:6" ht="15.75" x14ac:dyDescent="0.25">
      <c r="A136" s="55">
        <v>116</v>
      </c>
      <c r="B136" s="42">
        <f t="shared" si="9"/>
        <v>-233.43682140900015</v>
      </c>
      <c r="C136" s="42">
        <f t="shared" si="10"/>
        <v>-233.43682140900015</v>
      </c>
      <c r="D136" s="42">
        <f t="shared" si="11"/>
        <v>-233.43682140900015</v>
      </c>
      <c r="E136" s="42"/>
      <c r="F136" t="b">
        <f t="shared" si="8"/>
        <v>0</v>
      </c>
    </row>
    <row r="137" spans="1:6" ht="15.75" x14ac:dyDescent="0.25">
      <c r="A137" s="31">
        <v>117</v>
      </c>
      <c r="B137" s="42">
        <f t="shared" si="9"/>
        <v>-233.43682140900015</v>
      </c>
      <c r="C137" s="42">
        <f t="shared" si="10"/>
        <v>-233.43682140900015</v>
      </c>
      <c r="D137" s="42">
        <f t="shared" si="11"/>
        <v>-233.43682140900015</v>
      </c>
      <c r="E137" s="42"/>
      <c r="F137" t="b">
        <f t="shared" si="8"/>
        <v>0</v>
      </c>
    </row>
    <row r="138" spans="1:6" ht="15.75" x14ac:dyDescent="0.25">
      <c r="A138" s="55">
        <v>118</v>
      </c>
      <c r="B138" s="42">
        <f t="shared" si="9"/>
        <v>-233.43682140900015</v>
      </c>
      <c r="C138" s="42">
        <f t="shared" si="10"/>
        <v>-233.43682140900015</v>
      </c>
      <c r="D138" s="42">
        <f t="shared" si="11"/>
        <v>-233.43682140900015</v>
      </c>
      <c r="E138" s="42"/>
      <c r="F138" t="b">
        <f t="shared" si="8"/>
        <v>0</v>
      </c>
    </row>
    <row r="139" spans="1:6" ht="15.75" x14ac:dyDescent="0.25">
      <c r="A139" s="31">
        <v>119</v>
      </c>
      <c r="B139" s="42">
        <f t="shared" si="9"/>
        <v>-233.43682140900015</v>
      </c>
      <c r="C139" s="42">
        <f t="shared" si="10"/>
        <v>-233.43682140900015</v>
      </c>
      <c r="D139" s="42">
        <f t="shared" si="11"/>
        <v>-233.43682140900015</v>
      </c>
      <c r="E139" s="42"/>
      <c r="F139" t="b">
        <f t="shared" si="8"/>
        <v>0</v>
      </c>
    </row>
    <row r="140" spans="1:6" ht="15.75" x14ac:dyDescent="0.25">
      <c r="A140" s="55">
        <v>120</v>
      </c>
      <c r="B140" s="42">
        <f t="shared" si="9"/>
        <v>-256.78050354990017</v>
      </c>
      <c r="C140" s="42">
        <f t="shared" si="10"/>
        <v>-256.78050354990017</v>
      </c>
      <c r="D140" s="42">
        <f t="shared" si="11"/>
        <v>-256.78050354990017</v>
      </c>
      <c r="E140" s="42"/>
      <c r="F140" t="b">
        <f t="shared" si="8"/>
        <v>1</v>
      </c>
    </row>
    <row r="141" spans="1:6" ht="15.75" x14ac:dyDescent="0.25">
      <c r="A141" s="31">
        <v>121</v>
      </c>
      <c r="B141" s="42">
        <f t="shared" si="9"/>
        <v>-256.78050354990017</v>
      </c>
      <c r="C141" s="42">
        <f t="shared" si="10"/>
        <v>-256.78050354990017</v>
      </c>
      <c r="D141" s="42">
        <f t="shared" si="11"/>
        <v>-256.78050354990017</v>
      </c>
      <c r="E141" s="42"/>
      <c r="F141" t="b">
        <f t="shared" si="8"/>
        <v>0</v>
      </c>
    </row>
    <row r="142" spans="1:6" ht="15.75" x14ac:dyDescent="0.25">
      <c r="A142" s="55">
        <v>122</v>
      </c>
      <c r="B142" s="42">
        <f t="shared" si="9"/>
        <v>-256.78050354990017</v>
      </c>
      <c r="C142" s="42">
        <f t="shared" si="10"/>
        <v>-256.78050354990017</v>
      </c>
      <c r="D142" s="42">
        <f t="shared" si="11"/>
        <v>-256.78050354990017</v>
      </c>
      <c r="E142" s="42"/>
      <c r="F142" t="b">
        <f t="shared" si="8"/>
        <v>0</v>
      </c>
    </row>
    <row r="143" spans="1:6" ht="15.75" x14ac:dyDescent="0.25">
      <c r="A143" s="31">
        <v>123</v>
      </c>
      <c r="B143" s="42">
        <f t="shared" si="9"/>
        <v>-256.78050354990017</v>
      </c>
      <c r="C143" s="42">
        <f t="shared" si="10"/>
        <v>-256.78050354990017</v>
      </c>
      <c r="D143" s="42">
        <f t="shared" si="11"/>
        <v>-256.78050354990017</v>
      </c>
      <c r="E143" s="42"/>
      <c r="F143" t="b">
        <f t="shared" si="8"/>
        <v>0</v>
      </c>
    </row>
    <row r="144" spans="1:6" ht="15.75" x14ac:dyDescent="0.25">
      <c r="A144" s="55">
        <v>124</v>
      </c>
      <c r="B144" s="42">
        <f t="shared" si="9"/>
        <v>-256.78050354990017</v>
      </c>
      <c r="C144" s="42">
        <f t="shared" si="10"/>
        <v>-256.78050354990017</v>
      </c>
      <c r="D144" s="42">
        <f t="shared" si="11"/>
        <v>-256.78050354990017</v>
      </c>
      <c r="E144" s="42"/>
      <c r="F144" t="b">
        <f t="shared" si="8"/>
        <v>0</v>
      </c>
    </row>
    <row r="145" spans="1:6" ht="15.75" x14ac:dyDescent="0.25">
      <c r="A145" s="31">
        <v>125</v>
      </c>
      <c r="B145" s="42">
        <f t="shared" si="9"/>
        <v>-256.78050354990017</v>
      </c>
      <c r="C145" s="42">
        <f t="shared" si="10"/>
        <v>-256.78050354990017</v>
      </c>
      <c r="D145" s="42">
        <f t="shared" si="11"/>
        <v>-256.78050354990017</v>
      </c>
      <c r="E145" s="42"/>
      <c r="F145" t="b">
        <f t="shared" si="8"/>
        <v>0</v>
      </c>
    </row>
    <row r="146" spans="1:6" ht="15.75" x14ac:dyDescent="0.25">
      <c r="A146" s="55">
        <v>126</v>
      </c>
      <c r="B146" s="42">
        <f t="shared" si="9"/>
        <v>-256.78050354990017</v>
      </c>
      <c r="C146" s="42">
        <f t="shared" si="10"/>
        <v>-256.78050354990017</v>
      </c>
      <c r="D146" s="42">
        <f t="shared" si="11"/>
        <v>-256.78050354990017</v>
      </c>
      <c r="E146" s="42"/>
      <c r="F146" t="b">
        <f t="shared" si="8"/>
        <v>0</v>
      </c>
    </row>
    <row r="147" spans="1:6" ht="15.75" x14ac:dyDescent="0.25">
      <c r="A147" s="31">
        <v>127</v>
      </c>
      <c r="B147" s="42">
        <f t="shared" si="9"/>
        <v>-256.78050354990017</v>
      </c>
      <c r="C147" s="42">
        <f t="shared" si="10"/>
        <v>-256.78050354990017</v>
      </c>
      <c r="D147" s="42">
        <f t="shared" si="11"/>
        <v>-256.78050354990017</v>
      </c>
      <c r="E147" s="42"/>
      <c r="F147" t="b">
        <f t="shared" si="8"/>
        <v>0</v>
      </c>
    </row>
    <row r="148" spans="1:6" ht="15.75" x14ac:dyDescent="0.25">
      <c r="A148" s="55">
        <v>128</v>
      </c>
      <c r="B148" s="42">
        <f t="shared" si="9"/>
        <v>-256.78050354990017</v>
      </c>
      <c r="C148" s="42">
        <f t="shared" si="10"/>
        <v>-256.78050354990017</v>
      </c>
      <c r="D148" s="42">
        <f t="shared" si="11"/>
        <v>-256.78050354990017</v>
      </c>
      <c r="E148" s="42"/>
      <c r="F148" t="b">
        <f t="shared" si="8"/>
        <v>0</v>
      </c>
    </row>
    <row r="149" spans="1:6" ht="15.75" x14ac:dyDescent="0.25">
      <c r="A149" s="31">
        <v>129</v>
      </c>
      <c r="B149" s="42">
        <f t="shared" si="9"/>
        <v>-256.78050354990017</v>
      </c>
      <c r="C149" s="42">
        <f t="shared" si="10"/>
        <v>-256.78050354990017</v>
      </c>
      <c r="D149" s="42">
        <f t="shared" si="11"/>
        <v>-256.78050354990017</v>
      </c>
      <c r="E149" s="42"/>
      <c r="F149" t="b">
        <f t="shared" ref="F149:F212" si="12">OR($A149=B$10,IF(MOD(A149-$B$10,$B$5)=0,TRUE()))</f>
        <v>0</v>
      </c>
    </row>
    <row r="150" spans="1:6" ht="15.75" x14ac:dyDescent="0.25">
      <c r="A150" s="55">
        <v>130</v>
      </c>
      <c r="B150" s="42">
        <f t="shared" ref="B150:B213" si="13">IF($A150&lt;=B$13,B149*IF($F150=TRUE(),1+B$4,1),0)+IF($A150=B$13,B$16,0)</f>
        <v>-256.78050354990017</v>
      </c>
      <c r="C150" s="42">
        <f t="shared" ref="C150:C213" si="14">IF($A150&lt;=C$13,C149*IF($F150=TRUE(),1+C$4,1),0)+IF($A150=C$13,C$16,0)</f>
        <v>-256.78050354990017</v>
      </c>
      <c r="D150" s="42">
        <f t="shared" ref="D150:D213" si="15">IF($A150&lt;=D$13,D149*IF($F150=TRUE(),1+D$4,1),0)+IF($A150=D$13,D$16,0)</f>
        <v>-256.78050354990017</v>
      </c>
      <c r="E150" s="42"/>
      <c r="F150" t="b">
        <f t="shared" si="12"/>
        <v>0</v>
      </c>
    </row>
    <row r="151" spans="1:6" ht="15.75" x14ac:dyDescent="0.25">
      <c r="A151" s="31">
        <v>131</v>
      </c>
      <c r="B151" s="42">
        <f t="shared" si="13"/>
        <v>-256.78050354990017</v>
      </c>
      <c r="C151" s="42">
        <f t="shared" si="14"/>
        <v>-256.78050354990017</v>
      </c>
      <c r="D151" s="42">
        <f t="shared" si="15"/>
        <v>-256.78050354990017</v>
      </c>
      <c r="E151" s="42"/>
      <c r="F151" t="b">
        <f t="shared" si="12"/>
        <v>0</v>
      </c>
    </row>
    <row r="152" spans="1:6" ht="15.75" x14ac:dyDescent="0.25">
      <c r="A152" s="55">
        <v>132</v>
      </c>
      <c r="B152" s="42">
        <f t="shared" si="13"/>
        <v>-282.45855390489021</v>
      </c>
      <c r="C152" s="42">
        <f t="shared" si="14"/>
        <v>-282.45855390489021</v>
      </c>
      <c r="D152" s="42">
        <f t="shared" si="15"/>
        <v>-282.45855390489021</v>
      </c>
      <c r="E152" s="42"/>
      <c r="F152" t="b">
        <f t="shared" si="12"/>
        <v>1</v>
      </c>
    </row>
    <row r="153" spans="1:6" ht="15.75" x14ac:dyDescent="0.25">
      <c r="A153" s="31">
        <v>133</v>
      </c>
      <c r="B153" s="42">
        <f t="shared" si="13"/>
        <v>-282.45855390489021</v>
      </c>
      <c r="C153" s="42">
        <f t="shared" si="14"/>
        <v>-282.45855390489021</v>
      </c>
      <c r="D153" s="42">
        <f t="shared" si="15"/>
        <v>-282.45855390489021</v>
      </c>
      <c r="E153" s="42"/>
      <c r="F153" t="b">
        <f t="shared" si="12"/>
        <v>0</v>
      </c>
    </row>
    <row r="154" spans="1:6" ht="15.75" x14ac:dyDescent="0.25">
      <c r="A154" s="55">
        <v>134</v>
      </c>
      <c r="B154" s="42">
        <f t="shared" si="13"/>
        <v>-282.45855390489021</v>
      </c>
      <c r="C154" s="42">
        <f t="shared" si="14"/>
        <v>-282.45855390489021</v>
      </c>
      <c r="D154" s="42">
        <f t="shared" si="15"/>
        <v>-282.45855390489021</v>
      </c>
      <c r="E154" s="42"/>
      <c r="F154" t="b">
        <f t="shared" si="12"/>
        <v>0</v>
      </c>
    </row>
    <row r="155" spans="1:6" ht="15.75" x14ac:dyDescent="0.25">
      <c r="A155" s="31">
        <v>135</v>
      </c>
      <c r="B155" s="42">
        <f t="shared" si="13"/>
        <v>-282.45855390489021</v>
      </c>
      <c r="C155" s="42">
        <f t="shared" si="14"/>
        <v>-282.45855390489021</v>
      </c>
      <c r="D155" s="42">
        <f t="shared" si="15"/>
        <v>-282.45855390489021</v>
      </c>
      <c r="E155" s="42"/>
      <c r="F155" t="b">
        <f t="shared" si="12"/>
        <v>0</v>
      </c>
    </row>
    <row r="156" spans="1:6" ht="15.75" x14ac:dyDescent="0.25">
      <c r="A156" s="55">
        <v>136</v>
      </c>
      <c r="B156" s="42">
        <f t="shared" si="13"/>
        <v>-282.45855390489021</v>
      </c>
      <c r="C156" s="42">
        <f t="shared" si="14"/>
        <v>-282.45855390489021</v>
      </c>
      <c r="D156" s="42">
        <f t="shared" si="15"/>
        <v>-282.45855390489021</v>
      </c>
      <c r="E156" s="42"/>
      <c r="F156" t="b">
        <f t="shared" si="12"/>
        <v>0</v>
      </c>
    </row>
    <row r="157" spans="1:6" ht="15.75" x14ac:dyDescent="0.25">
      <c r="A157" s="31">
        <v>137</v>
      </c>
      <c r="B157" s="42">
        <f t="shared" si="13"/>
        <v>-282.45855390489021</v>
      </c>
      <c r="C157" s="42">
        <f t="shared" si="14"/>
        <v>-282.45855390489021</v>
      </c>
      <c r="D157" s="42">
        <f t="shared" si="15"/>
        <v>-282.45855390489021</v>
      </c>
      <c r="E157" s="42"/>
      <c r="F157" t="b">
        <f t="shared" si="12"/>
        <v>0</v>
      </c>
    </row>
    <row r="158" spans="1:6" ht="15.75" x14ac:dyDescent="0.25">
      <c r="A158" s="55">
        <v>138</v>
      </c>
      <c r="B158" s="42">
        <f t="shared" si="13"/>
        <v>-282.45855390489021</v>
      </c>
      <c r="C158" s="42">
        <f t="shared" si="14"/>
        <v>-282.45855390489021</v>
      </c>
      <c r="D158" s="42">
        <f t="shared" si="15"/>
        <v>-282.45855390489021</v>
      </c>
      <c r="E158" s="42"/>
      <c r="F158" t="b">
        <f t="shared" si="12"/>
        <v>0</v>
      </c>
    </row>
    <row r="159" spans="1:6" ht="15.75" x14ac:dyDescent="0.25">
      <c r="A159" s="31">
        <v>139</v>
      </c>
      <c r="B159" s="42">
        <f t="shared" si="13"/>
        <v>-282.45855390489021</v>
      </c>
      <c r="C159" s="42">
        <f t="shared" si="14"/>
        <v>-282.45855390489021</v>
      </c>
      <c r="D159" s="42">
        <f t="shared" si="15"/>
        <v>-282.45855390489021</v>
      </c>
      <c r="E159" s="42"/>
      <c r="F159" t="b">
        <f t="shared" si="12"/>
        <v>0</v>
      </c>
    </row>
    <row r="160" spans="1:6" ht="15.75" x14ac:dyDescent="0.25">
      <c r="A160" s="55">
        <v>140</v>
      </c>
      <c r="B160" s="42">
        <f t="shared" si="13"/>
        <v>-282.45855390489021</v>
      </c>
      <c r="C160" s="42">
        <f t="shared" si="14"/>
        <v>-282.45855390489021</v>
      </c>
      <c r="D160" s="42">
        <f t="shared" si="15"/>
        <v>-282.45855390489021</v>
      </c>
      <c r="E160" s="42"/>
      <c r="F160" t="b">
        <f t="shared" si="12"/>
        <v>0</v>
      </c>
    </row>
    <row r="161" spans="1:6" ht="15.75" x14ac:dyDescent="0.25">
      <c r="A161" s="31">
        <v>141</v>
      </c>
      <c r="B161" s="42">
        <f t="shared" si="13"/>
        <v>-282.45855390489021</v>
      </c>
      <c r="C161" s="42">
        <f t="shared" si="14"/>
        <v>-282.45855390489021</v>
      </c>
      <c r="D161" s="42">
        <f t="shared" si="15"/>
        <v>-282.45855390489021</v>
      </c>
      <c r="E161" s="42"/>
      <c r="F161" t="b">
        <f t="shared" si="12"/>
        <v>0</v>
      </c>
    </row>
    <row r="162" spans="1:6" ht="15.75" x14ac:dyDescent="0.25">
      <c r="A162" s="55">
        <v>142</v>
      </c>
      <c r="B162" s="42">
        <f t="shared" si="13"/>
        <v>-282.45855390489021</v>
      </c>
      <c r="C162" s="42">
        <f t="shared" si="14"/>
        <v>-282.45855390489021</v>
      </c>
      <c r="D162" s="42">
        <f t="shared" si="15"/>
        <v>-282.45855390489021</v>
      </c>
      <c r="E162" s="42"/>
      <c r="F162" t="b">
        <f t="shared" si="12"/>
        <v>0</v>
      </c>
    </row>
    <row r="163" spans="1:6" ht="15.75" x14ac:dyDescent="0.25">
      <c r="A163" s="31">
        <v>143</v>
      </c>
      <c r="B163" s="42">
        <f t="shared" si="13"/>
        <v>-282.45855390489021</v>
      </c>
      <c r="C163" s="42">
        <f t="shared" si="14"/>
        <v>-282.45855390489021</v>
      </c>
      <c r="D163" s="42">
        <f t="shared" si="15"/>
        <v>-282.45855390489021</v>
      </c>
      <c r="E163" s="42"/>
      <c r="F163" t="b">
        <f t="shared" si="12"/>
        <v>0</v>
      </c>
    </row>
    <row r="164" spans="1:6" ht="15.75" x14ac:dyDescent="0.25">
      <c r="A164" s="55">
        <v>144</v>
      </c>
      <c r="B164" s="42">
        <f t="shared" si="13"/>
        <v>-310.70440929537926</v>
      </c>
      <c r="C164" s="42">
        <f t="shared" si="14"/>
        <v>-310.70440929537926</v>
      </c>
      <c r="D164" s="42">
        <f t="shared" si="15"/>
        <v>-310.70440929537926</v>
      </c>
      <c r="E164" s="42"/>
      <c r="F164" t="b">
        <f t="shared" si="12"/>
        <v>1</v>
      </c>
    </row>
    <row r="165" spans="1:6" ht="15.75" x14ac:dyDescent="0.25">
      <c r="A165" s="31">
        <v>145</v>
      </c>
      <c r="B165" s="42">
        <f t="shared" si="13"/>
        <v>-310.70440929537926</v>
      </c>
      <c r="C165" s="42">
        <f t="shared" si="14"/>
        <v>-310.70440929537926</v>
      </c>
      <c r="D165" s="42">
        <f t="shared" si="15"/>
        <v>-310.70440929537926</v>
      </c>
      <c r="E165" s="42"/>
      <c r="F165" t="b">
        <f t="shared" si="12"/>
        <v>0</v>
      </c>
    </row>
    <row r="166" spans="1:6" ht="15.75" x14ac:dyDescent="0.25">
      <c r="A166" s="55">
        <v>146</v>
      </c>
      <c r="B166" s="42">
        <f t="shared" si="13"/>
        <v>-310.70440929537926</v>
      </c>
      <c r="C166" s="42">
        <f t="shared" si="14"/>
        <v>-310.70440929537926</v>
      </c>
      <c r="D166" s="42">
        <f t="shared" si="15"/>
        <v>-310.70440929537926</v>
      </c>
      <c r="E166" s="42"/>
      <c r="F166" t="b">
        <f t="shared" si="12"/>
        <v>0</v>
      </c>
    </row>
    <row r="167" spans="1:6" ht="15.75" x14ac:dyDescent="0.25">
      <c r="A167" s="31">
        <v>147</v>
      </c>
      <c r="B167" s="42">
        <f t="shared" si="13"/>
        <v>-310.70440929537926</v>
      </c>
      <c r="C167" s="42">
        <f t="shared" si="14"/>
        <v>-310.70440929537926</v>
      </c>
      <c r="D167" s="42">
        <f t="shared" si="15"/>
        <v>-310.70440929537926</v>
      </c>
      <c r="E167" s="42"/>
      <c r="F167" t="b">
        <f t="shared" si="12"/>
        <v>0</v>
      </c>
    </row>
    <row r="168" spans="1:6" ht="15.75" x14ac:dyDescent="0.25">
      <c r="A168" s="55">
        <v>148</v>
      </c>
      <c r="B168" s="42">
        <f t="shared" si="13"/>
        <v>-310.70440929537926</v>
      </c>
      <c r="C168" s="42">
        <f t="shared" si="14"/>
        <v>-310.70440929537926</v>
      </c>
      <c r="D168" s="42">
        <f t="shared" si="15"/>
        <v>-310.70440929537926</v>
      </c>
      <c r="E168" s="42"/>
      <c r="F168" t="b">
        <f t="shared" si="12"/>
        <v>0</v>
      </c>
    </row>
    <row r="169" spans="1:6" ht="15.75" x14ac:dyDescent="0.25">
      <c r="A169" s="31">
        <v>149</v>
      </c>
      <c r="B169" s="42">
        <f t="shared" si="13"/>
        <v>-310.70440929537926</v>
      </c>
      <c r="C169" s="42">
        <f t="shared" si="14"/>
        <v>-310.70440929537926</v>
      </c>
      <c r="D169" s="42">
        <f t="shared" si="15"/>
        <v>-310.70440929537926</v>
      </c>
      <c r="E169" s="42"/>
      <c r="F169" t="b">
        <f t="shared" si="12"/>
        <v>0</v>
      </c>
    </row>
    <row r="170" spans="1:6" ht="15.75" x14ac:dyDescent="0.25">
      <c r="A170" s="55">
        <v>150</v>
      </c>
      <c r="B170" s="42">
        <f t="shared" si="13"/>
        <v>-310.70440929537926</v>
      </c>
      <c r="C170" s="42">
        <f t="shared" si="14"/>
        <v>-310.70440929537926</v>
      </c>
      <c r="D170" s="42">
        <f t="shared" si="15"/>
        <v>-310.70440929537926</v>
      </c>
      <c r="E170" s="42"/>
      <c r="F170" t="b">
        <f t="shared" si="12"/>
        <v>0</v>
      </c>
    </row>
    <row r="171" spans="1:6" ht="15.75" x14ac:dyDescent="0.25">
      <c r="A171" s="31">
        <v>151</v>
      </c>
      <c r="B171" s="42">
        <f t="shared" si="13"/>
        <v>-310.70440929537926</v>
      </c>
      <c r="C171" s="42">
        <f t="shared" si="14"/>
        <v>-310.70440929537926</v>
      </c>
      <c r="D171" s="42">
        <f t="shared" si="15"/>
        <v>-310.70440929537926</v>
      </c>
      <c r="E171" s="42"/>
      <c r="F171" t="b">
        <f t="shared" si="12"/>
        <v>0</v>
      </c>
    </row>
    <row r="172" spans="1:6" ht="15.75" x14ac:dyDescent="0.25">
      <c r="A172" s="55">
        <v>152</v>
      </c>
      <c r="B172" s="42">
        <f t="shared" si="13"/>
        <v>-310.70440929537926</v>
      </c>
      <c r="C172" s="42">
        <f t="shared" si="14"/>
        <v>-310.70440929537926</v>
      </c>
      <c r="D172" s="42">
        <f t="shared" si="15"/>
        <v>-310.70440929537926</v>
      </c>
      <c r="E172" s="42"/>
      <c r="F172" t="b">
        <f t="shared" si="12"/>
        <v>0</v>
      </c>
    </row>
    <row r="173" spans="1:6" ht="15.75" x14ac:dyDescent="0.25">
      <c r="A173" s="31">
        <v>153</v>
      </c>
      <c r="B173" s="42">
        <f t="shared" si="13"/>
        <v>-310.70440929537926</v>
      </c>
      <c r="C173" s="42">
        <f t="shared" si="14"/>
        <v>-310.70440929537926</v>
      </c>
      <c r="D173" s="42">
        <f t="shared" si="15"/>
        <v>-310.70440929537926</v>
      </c>
      <c r="E173" s="42"/>
      <c r="F173" t="b">
        <f t="shared" si="12"/>
        <v>0</v>
      </c>
    </row>
    <row r="174" spans="1:6" ht="15.75" x14ac:dyDescent="0.25">
      <c r="A174" s="55">
        <v>154</v>
      </c>
      <c r="B174" s="42">
        <f t="shared" si="13"/>
        <v>-310.70440929537926</v>
      </c>
      <c r="C174" s="42">
        <f t="shared" si="14"/>
        <v>-310.70440929537926</v>
      </c>
      <c r="D174" s="42">
        <f t="shared" si="15"/>
        <v>-310.70440929537926</v>
      </c>
      <c r="E174" s="42"/>
      <c r="F174" t="b">
        <f t="shared" si="12"/>
        <v>0</v>
      </c>
    </row>
    <row r="175" spans="1:6" ht="15.75" x14ac:dyDescent="0.25">
      <c r="A175" s="31">
        <v>155</v>
      </c>
      <c r="B175" s="42">
        <f t="shared" si="13"/>
        <v>-310.70440929537926</v>
      </c>
      <c r="C175" s="42">
        <f t="shared" si="14"/>
        <v>-310.70440929537926</v>
      </c>
      <c r="D175" s="42">
        <f t="shared" si="15"/>
        <v>-310.70440929537926</v>
      </c>
      <c r="E175" s="42"/>
      <c r="F175" t="b">
        <f t="shared" si="12"/>
        <v>0</v>
      </c>
    </row>
    <row r="176" spans="1:6" ht="15.75" x14ac:dyDescent="0.25">
      <c r="A176" s="55">
        <v>156</v>
      </c>
      <c r="B176" s="42">
        <f t="shared" si="13"/>
        <v>-341.7748502249172</v>
      </c>
      <c r="C176" s="42">
        <f t="shared" si="14"/>
        <v>-341.7748502249172</v>
      </c>
      <c r="D176" s="42">
        <f t="shared" si="15"/>
        <v>-341.7748502249172</v>
      </c>
      <c r="E176" s="42"/>
      <c r="F176" t="b">
        <f t="shared" si="12"/>
        <v>1</v>
      </c>
    </row>
    <row r="177" spans="1:6" ht="15.75" x14ac:dyDescent="0.25">
      <c r="A177" s="31">
        <v>157</v>
      </c>
      <c r="B177" s="42">
        <f t="shared" si="13"/>
        <v>-341.7748502249172</v>
      </c>
      <c r="C177" s="42">
        <f t="shared" si="14"/>
        <v>-341.7748502249172</v>
      </c>
      <c r="D177" s="42">
        <f t="shared" si="15"/>
        <v>-341.7748502249172</v>
      </c>
      <c r="E177" s="42"/>
      <c r="F177" t="b">
        <f t="shared" si="12"/>
        <v>0</v>
      </c>
    </row>
    <row r="178" spans="1:6" ht="15.75" x14ac:dyDescent="0.25">
      <c r="A178" s="55">
        <v>158</v>
      </c>
      <c r="B178" s="42">
        <f t="shared" si="13"/>
        <v>-341.7748502249172</v>
      </c>
      <c r="C178" s="42">
        <f t="shared" si="14"/>
        <v>-341.7748502249172</v>
      </c>
      <c r="D178" s="42">
        <f t="shared" si="15"/>
        <v>-341.7748502249172</v>
      </c>
      <c r="E178" s="42"/>
      <c r="F178" t="b">
        <f t="shared" si="12"/>
        <v>0</v>
      </c>
    </row>
    <row r="179" spans="1:6" ht="15.75" x14ac:dyDescent="0.25">
      <c r="A179" s="31">
        <v>159</v>
      </c>
      <c r="B179" s="42">
        <f t="shared" si="13"/>
        <v>-341.7748502249172</v>
      </c>
      <c r="C179" s="42">
        <f t="shared" si="14"/>
        <v>-341.7748502249172</v>
      </c>
      <c r="D179" s="42">
        <f t="shared" si="15"/>
        <v>-341.7748502249172</v>
      </c>
      <c r="E179" s="42"/>
      <c r="F179" t="b">
        <f t="shared" si="12"/>
        <v>0</v>
      </c>
    </row>
    <row r="180" spans="1:6" ht="15.75" x14ac:dyDescent="0.25">
      <c r="A180" s="55">
        <v>160</v>
      </c>
      <c r="B180" s="42">
        <f t="shared" si="13"/>
        <v>-341.7748502249172</v>
      </c>
      <c r="C180" s="42">
        <f t="shared" si="14"/>
        <v>-341.7748502249172</v>
      </c>
      <c r="D180" s="42">
        <f t="shared" si="15"/>
        <v>-341.7748502249172</v>
      </c>
      <c r="E180" s="42"/>
      <c r="F180" t="b">
        <f t="shared" si="12"/>
        <v>0</v>
      </c>
    </row>
    <row r="181" spans="1:6" ht="15.75" x14ac:dyDescent="0.25">
      <c r="A181" s="31">
        <v>161</v>
      </c>
      <c r="B181" s="42">
        <f t="shared" si="13"/>
        <v>-341.7748502249172</v>
      </c>
      <c r="C181" s="42">
        <f t="shared" si="14"/>
        <v>-341.7748502249172</v>
      </c>
      <c r="D181" s="42">
        <f t="shared" si="15"/>
        <v>-341.7748502249172</v>
      </c>
      <c r="E181" s="42"/>
      <c r="F181" t="b">
        <f t="shared" si="12"/>
        <v>0</v>
      </c>
    </row>
    <row r="182" spans="1:6" ht="15.75" x14ac:dyDescent="0.25">
      <c r="A182" s="55">
        <v>162</v>
      </c>
      <c r="B182" s="42">
        <f t="shared" si="13"/>
        <v>-341.7748502249172</v>
      </c>
      <c r="C182" s="42">
        <f t="shared" si="14"/>
        <v>-341.7748502249172</v>
      </c>
      <c r="D182" s="42">
        <f t="shared" si="15"/>
        <v>-341.7748502249172</v>
      </c>
      <c r="E182" s="42"/>
      <c r="F182" t="b">
        <f t="shared" si="12"/>
        <v>0</v>
      </c>
    </row>
    <row r="183" spans="1:6" ht="15.75" x14ac:dyDescent="0.25">
      <c r="A183" s="31">
        <v>163</v>
      </c>
      <c r="B183" s="42">
        <f t="shared" si="13"/>
        <v>-341.7748502249172</v>
      </c>
      <c r="C183" s="42">
        <f t="shared" si="14"/>
        <v>-341.7748502249172</v>
      </c>
      <c r="D183" s="42">
        <f t="shared" si="15"/>
        <v>-341.7748502249172</v>
      </c>
      <c r="E183" s="42"/>
      <c r="F183" t="b">
        <f t="shared" si="12"/>
        <v>0</v>
      </c>
    </row>
    <row r="184" spans="1:6" ht="15.75" x14ac:dyDescent="0.25">
      <c r="A184" s="55">
        <v>164</v>
      </c>
      <c r="B184" s="42">
        <f t="shared" si="13"/>
        <v>-341.7748502249172</v>
      </c>
      <c r="C184" s="42">
        <f t="shared" si="14"/>
        <v>-341.7748502249172</v>
      </c>
      <c r="D184" s="42">
        <f t="shared" si="15"/>
        <v>-341.7748502249172</v>
      </c>
      <c r="E184" s="42"/>
      <c r="F184" t="b">
        <f t="shared" si="12"/>
        <v>0</v>
      </c>
    </row>
    <row r="185" spans="1:6" ht="15.75" x14ac:dyDescent="0.25">
      <c r="A185" s="31">
        <v>165</v>
      </c>
      <c r="B185" s="42">
        <f t="shared" si="13"/>
        <v>-341.7748502249172</v>
      </c>
      <c r="C185" s="42">
        <f t="shared" si="14"/>
        <v>-341.7748502249172</v>
      </c>
      <c r="D185" s="42">
        <f t="shared" si="15"/>
        <v>-341.7748502249172</v>
      </c>
      <c r="E185" s="42"/>
      <c r="F185" t="b">
        <f t="shared" si="12"/>
        <v>0</v>
      </c>
    </row>
    <row r="186" spans="1:6" ht="15.75" x14ac:dyDescent="0.25">
      <c r="A186" s="55">
        <v>166</v>
      </c>
      <c r="B186" s="42">
        <f t="shared" si="13"/>
        <v>-341.7748502249172</v>
      </c>
      <c r="C186" s="42">
        <f t="shared" si="14"/>
        <v>-341.7748502249172</v>
      </c>
      <c r="D186" s="42">
        <f t="shared" si="15"/>
        <v>-341.7748502249172</v>
      </c>
      <c r="E186" s="42"/>
      <c r="F186" t="b">
        <f t="shared" si="12"/>
        <v>0</v>
      </c>
    </row>
    <row r="187" spans="1:6" ht="15.75" x14ac:dyDescent="0.25">
      <c r="A187" s="31">
        <v>167</v>
      </c>
      <c r="B187" s="42">
        <f t="shared" si="13"/>
        <v>-341.7748502249172</v>
      </c>
      <c r="C187" s="42">
        <f t="shared" si="14"/>
        <v>-341.7748502249172</v>
      </c>
      <c r="D187" s="42">
        <f t="shared" si="15"/>
        <v>-341.7748502249172</v>
      </c>
      <c r="E187" s="42"/>
      <c r="F187" t="b">
        <f t="shared" si="12"/>
        <v>0</v>
      </c>
    </row>
    <row r="188" spans="1:6" ht="15.75" x14ac:dyDescent="0.25">
      <c r="A188" s="55">
        <v>168</v>
      </c>
      <c r="B188" s="42">
        <f t="shared" si="13"/>
        <v>-375.95233524740894</v>
      </c>
      <c r="C188" s="42">
        <f t="shared" si="14"/>
        <v>-375.95233524740894</v>
      </c>
      <c r="D188" s="42">
        <f t="shared" si="15"/>
        <v>-375.95233524740894</v>
      </c>
      <c r="E188" s="42"/>
      <c r="F188" t="b">
        <f t="shared" si="12"/>
        <v>1</v>
      </c>
    </row>
    <row r="189" spans="1:6" ht="15.75" x14ac:dyDescent="0.25">
      <c r="A189" s="31">
        <v>169</v>
      </c>
      <c r="B189" s="42">
        <f t="shared" si="13"/>
        <v>-375.95233524740894</v>
      </c>
      <c r="C189" s="42">
        <f t="shared" si="14"/>
        <v>-375.95233524740894</v>
      </c>
      <c r="D189" s="42">
        <f t="shared" si="15"/>
        <v>-375.95233524740894</v>
      </c>
      <c r="E189" s="42"/>
      <c r="F189" t="b">
        <f t="shared" si="12"/>
        <v>0</v>
      </c>
    </row>
    <row r="190" spans="1:6" ht="15.75" x14ac:dyDescent="0.25">
      <c r="A190" s="55">
        <v>170</v>
      </c>
      <c r="B190" s="42">
        <f t="shared" si="13"/>
        <v>-375.95233524740894</v>
      </c>
      <c r="C190" s="42">
        <f t="shared" si="14"/>
        <v>-375.95233524740894</v>
      </c>
      <c r="D190" s="42">
        <f t="shared" si="15"/>
        <v>-375.95233524740894</v>
      </c>
      <c r="E190" s="42"/>
      <c r="F190" t="b">
        <f t="shared" si="12"/>
        <v>0</v>
      </c>
    </row>
    <row r="191" spans="1:6" ht="15.75" x14ac:dyDescent="0.25">
      <c r="A191" s="31">
        <v>171</v>
      </c>
      <c r="B191" s="42">
        <f t="shared" si="13"/>
        <v>-375.95233524740894</v>
      </c>
      <c r="C191" s="42">
        <f t="shared" si="14"/>
        <v>-375.95233524740894</v>
      </c>
      <c r="D191" s="42">
        <f t="shared" si="15"/>
        <v>-375.95233524740894</v>
      </c>
      <c r="E191" s="42"/>
      <c r="F191" t="b">
        <f t="shared" si="12"/>
        <v>0</v>
      </c>
    </row>
    <row r="192" spans="1:6" ht="15.75" x14ac:dyDescent="0.25">
      <c r="A192" s="55">
        <v>172</v>
      </c>
      <c r="B192" s="42">
        <f t="shared" si="13"/>
        <v>-375.95233524740894</v>
      </c>
      <c r="C192" s="42">
        <f t="shared" si="14"/>
        <v>-375.95233524740894</v>
      </c>
      <c r="D192" s="42">
        <f t="shared" si="15"/>
        <v>-375.95233524740894</v>
      </c>
      <c r="E192" s="42"/>
      <c r="F192" t="b">
        <f t="shared" si="12"/>
        <v>0</v>
      </c>
    </row>
    <row r="193" spans="1:6" ht="15.75" x14ac:dyDescent="0.25">
      <c r="A193" s="31">
        <v>173</v>
      </c>
      <c r="B193" s="42">
        <f t="shared" si="13"/>
        <v>-375.95233524740894</v>
      </c>
      <c r="C193" s="42">
        <f t="shared" si="14"/>
        <v>-375.95233524740894</v>
      </c>
      <c r="D193" s="42">
        <f t="shared" si="15"/>
        <v>-375.95233524740894</v>
      </c>
      <c r="E193" s="42"/>
      <c r="F193" t="b">
        <f t="shared" si="12"/>
        <v>0</v>
      </c>
    </row>
    <row r="194" spans="1:6" ht="15.75" x14ac:dyDescent="0.25">
      <c r="A194" s="55">
        <v>174</v>
      </c>
      <c r="B194" s="42">
        <f t="shared" si="13"/>
        <v>-375.95233524740894</v>
      </c>
      <c r="C194" s="42">
        <f t="shared" si="14"/>
        <v>-375.95233524740894</v>
      </c>
      <c r="D194" s="42">
        <f t="shared" si="15"/>
        <v>-375.95233524740894</v>
      </c>
      <c r="E194" s="42"/>
      <c r="F194" t="b">
        <f t="shared" si="12"/>
        <v>0</v>
      </c>
    </row>
    <row r="195" spans="1:6" ht="15.75" x14ac:dyDescent="0.25">
      <c r="A195" s="31">
        <v>175</v>
      </c>
      <c r="B195" s="42">
        <f t="shared" si="13"/>
        <v>-375.95233524740894</v>
      </c>
      <c r="C195" s="42">
        <f t="shared" si="14"/>
        <v>-375.95233524740894</v>
      </c>
      <c r="D195" s="42">
        <f t="shared" si="15"/>
        <v>-375.95233524740894</v>
      </c>
      <c r="E195" s="42"/>
      <c r="F195" t="b">
        <f t="shared" si="12"/>
        <v>0</v>
      </c>
    </row>
    <row r="196" spans="1:6" ht="15.75" x14ac:dyDescent="0.25">
      <c r="A196" s="55">
        <v>176</v>
      </c>
      <c r="B196" s="42">
        <f t="shared" si="13"/>
        <v>-375.95233524740894</v>
      </c>
      <c r="C196" s="42">
        <f t="shared" si="14"/>
        <v>-375.95233524740894</v>
      </c>
      <c r="D196" s="42">
        <f t="shared" si="15"/>
        <v>-375.95233524740894</v>
      </c>
      <c r="E196" s="42"/>
      <c r="F196" t="b">
        <f t="shared" si="12"/>
        <v>0</v>
      </c>
    </row>
    <row r="197" spans="1:6" ht="15.75" x14ac:dyDescent="0.25">
      <c r="A197" s="31">
        <v>177</v>
      </c>
      <c r="B197" s="42">
        <f t="shared" si="13"/>
        <v>-375.95233524740894</v>
      </c>
      <c r="C197" s="42">
        <f t="shared" si="14"/>
        <v>-375.95233524740894</v>
      </c>
      <c r="D197" s="42">
        <f t="shared" si="15"/>
        <v>-375.95233524740894</v>
      </c>
      <c r="E197" s="42"/>
      <c r="F197" t="b">
        <f t="shared" si="12"/>
        <v>0</v>
      </c>
    </row>
    <row r="198" spans="1:6" ht="15.75" x14ac:dyDescent="0.25">
      <c r="A198" s="55">
        <v>178</v>
      </c>
      <c r="B198" s="42">
        <f t="shared" si="13"/>
        <v>-375.95233524740894</v>
      </c>
      <c r="C198" s="42">
        <f t="shared" si="14"/>
        <v>-375.95233524740894</v>
      </c>
      <c r="D198" s="42">
        <f t="shared" si="15"/>
        <v>-375.95233524740894</v>
      </c>
      <c r="E198" s="42"/>
      <c r="F198" t="b">
        <f t="shared" si="12"/>
        <v>0</v>
      </c>
    </row>
    <row r="199" spans="1:6" ht="15.75" x14ac:dyDescent="0.25">
      <c r="A199" s="31">
        <v>179</v>
      </c>
      <c r="B199" s="42">
        <f t="shared" si="13"/>
        <v>-375.95233524740894</v>
      </c>
      <c r="C199" s="42">
        <f t="shared" si="14"/>
        <v>-375.95233524740894</v>
      </c>
      <c r="D199" s="42">
        <f t="shared" si="15"/>
        <v>-375.95233524740894</v>
      </c>
      <c r="E199" s="42"/>
      <c r="F199" t="b">
        <f t="shared" si="12"/>
        <v>0</v>
      </c>
    </row>
    <row r="200" spans="1:6" ht="15.75" x14ac:dyDescent="0.25">
      <c r="A200" s="55">
        <v>180</v>
      </c>
      <c r="B200" s="42">
        <f t="shared" si="13"/>
        <v>-413.54756877214987</v>
      </c>
      <c r="C200" s="42">
        <f t="shared" si="14"/>
        <v>-413.54756877214987</v>
      </c>
      <c r="D200" s="42">
        <f t="shared" si="15"/>
        <v>-413.54756877214987</v>
      </c>
      <c r="E200" s="42"/>
      <c r="F200" t="b">
        <f t="shared" si="12"/>
        <v>1</v>
      </c>
    </row>
    <row r="201" spans="1:6" ht="15.75" x14ac:dyDescent="0.25">
      <c r="A201" s="31">
        <v>181</v>
      </c>
      <c r="B201" s="42">
        <f t="shared" si="13"/>
        <v>-413.54756877214987</v>
      </c>
      <c r="C201" s="42">
        <f t="shared" si="14"/>
        <v>-413.54756877214987</v>
      </c>
      <c r="D201" s="42">
        <f t="shared" si="15"/>
        <v>-413.54756877214987</v>
      </c>
      <c r="E201" s="42"/>
      <c r="F201" t="b">
        <f t="shared" si="12"/>
        <v>0</v>
      </c>
    </row>
    <row r="202" spans="1:6" ht="15.75" x14ac:dyDescent="0.25">
      <c r="A202" s="55">
        <v>182</v>
      </c>
      <c r="B202" s="42">
        <f t="shared" si="13"/>
        <v>-413.54756877214987</v>
      </c>
      <c r="C202" s="42">
        <f t="shared" si="14"/>
        <v>-413.54756877214987</v>
      </c>
      <c r="D202" s="42">
        <f t="shared" si="15"/>
        <v>-413.54756877214987</v>
      </c>
      <c r="E202" s="42"/>
      <c r="F202" t="b">
        <f t="shared" si="12"/>
        <v>0</v>
      </c>
    </row>
    <row r="203" spans="1:6" ht="15.75" x14ac:dyDescent="0.25">
      <c r="A203" s="31">
        <v>183</v>
      </c>
      <c r="B203" s="42">
        <f t="shared" si="13"/>
        <v>-413.54756877214987</v>
      </c>
      <c r="C203" s="42">
        <f t="shared" si="14"/>
        <v>-413.54756877214987</v>
      </c>
      <c r="D203" s="42">
        <f t="shared" si="15"/>
        <v>-413.54756877214987</v>
      </c>
      <c r="E203" s="42"/>
      <c r="F203" t="b">
        <f t="shared" si="12"/>
        <v>0</v>
      </c>
    </row>
    <row r="204" spans="1:6" ht="15.75" x14ac:dyDescent="0.25">
      <c r="A204" s="55">
        <v>184</v>
      </c>
      <c r="B204" s="42">
        <f t="shared" si="13"/>
        <v>-413.54756877214987</v>
      </c>
      <c r="C204" s="42">
        <f t="shared" si="14"/>
        <v>-413.54756877214987</v>
      </c>
      <c r="D204" s="42">
        <f t="shared" si="15"/>
        <v>-413.54756877214987</v>
      </c>
      <c r="E204" s="42"/>
      <c r="F204" t="b">
        <f t="shared" si="12"/>
        <v>0</v>
      </c>
    </row>
    <row r="205" spans="1:6" ht="15.75" x14ac:dyDescent="0.25">
      <c r="A205" s="31">
        <v>185</v>
      </c>
      <c r="B205" s="42">
        <f t="shared" si="13"/>
        <v>-413.54756877214987</v>
      </c>
      <c r="C205" s="42">
        <f t="shared" si="14"/>
        <v>-413.54756877214987</v>
      </c>
      <c r="D205" s="42">
        <f t="shared" si="15"/>
        <v>-413.54756877214987</v>
      </c>
      <c r="E205" s="42"/>
      <c r="F205" t="b">
        <f t="shared" si="12"/>
        <v>0</v>
      </c>
    </row>
    <row r="206" spans="1:6" ht="15.75" x14ac:dyDescent="0.25">
      <c r="A206" s="55">
        <v>186</v>
      </c>
      <c r="B206" s="42">
        <f t="shared" si="13"/>
        <v>-413.54756877214987</v>
      </c>
      <c r="C206" s="42">
        <f t="shared" si="14"/>
        <v>-413.54756877214987</v>
      </c>
      <c r="D206" s="42">
        <f t="shared" si="15"/>
        <v>-413.54756877214987</v>
      </c>
      <c r="E206" s="42"/>
      <c r="F206" t="b">
        <f t="shared" si="12"/>
        <v>0</v>
      </c>
    </row>
    <row r="207" spans="1:6" ht="15.75" x14ac:dyDescent="0.25">
      <c r="A207" s="31">
        <v>187</v>
      </c>
      <c r="B207" s="42">
        <f t="shared" si="13"/>
        <v>-413.54756877214987</v>
      </c>
      <c r="C207" s="42">
        <f t="shared" si="14"/>
        <v>-413.54756877214987</v>
      </c>
      <c r="D207" s="42">
        <f t="shared" si="15"/>
        <v>-413.54756877214987</v>
      </c>
      <c r="E207" s="42"/>
      <c r="F207" t="b">
        <f t="shared" si="12"/>
        <v>0</v>
      </c>
    </row>
    <row r="208" spans="1:6" ht="15.75" x14ac:dyDescent="0.25">
      <c r="A208" s="55">
        <v>188</v>
      </c>
      <c r="B208" s="42">
        <f t="shared" si="13"/>
        <v>-413.54756877214987</v>
      </c>
      <c r="C208" s="42">
        <f t="shared" si="14"/>
        <v>-413.54756877214987</v>
      </c>
      <c r="D208" s="42">
        <f t="shared" si="15"/>
        <v>-413.54756877214987</v>
      </c>
      <c r="E208" s="42"/>
      <c r="F208" t="b">
        <f t="shared" si="12"/>
        <v>0</v>
      </c>
    </row>
    <row r="209" spans="1:6" ht="15.75" x14ac:dyDescent="0.25">
      <c r="A209" s="31">
        <v>189</v>
      </c>
      <c r="B209" s="42">
        <f t="shared" si="13"/>
        <v>-413.54756877214987</v>
      </c>
      <c r="C209" s="42">
        <f t="shared" si="14"/>
        <v>-413.54756877214987</v>
      </c>
      <c r="D209" s="42">
        <f t="shared" si="15"/>
        <v>-413.54756877214987</v>
      </c>
      <c r="E209" s="42"/>
      <c r="F209" t="b">
        <f t="shared" si="12"/>
        <v>0</v>
      </c>
    </row>
    <row r="210" spans="1:6" ht="15.75" x14ac:dyDescent="0.25">
      <c r="A210" s="55">
        <v>190</v>
      </c>
      <c r="B210" s="42">
        <f t="shared" si="13"/>
        <v>-413.54756877214987</v>
      </c>
      <c r="C210" s="42">
        <f t="shared" si="14"/>
        <v>-413.54756877214987</v>
      </c>
      <c r="D210" s="42">
        <f t="shared" si="15"/>
        <v>-413.54756877214987</v>
      </c>
      <c r="E210" s="42"/>
      <c r="F210" t="b">
        <f t="shared" si="12"/>
        <v>0</v>
      </c>
    </row>
    <row r="211" spans="1:6" ht="15.75" x14ac:dyDescent="0.25">
      <c r="A211" s="31">
        <v>191</v>
      </c>
      <c r="B211" s="42">
        <f t="shared" si="13"/>
        <v>-413.54756877214987</v>
      </c>
      <c r="C211" s="42">
        <f t="shared" si="14"/>
        <v>-413.54756877214987</v>
      </c>
      <c r="D211" s="42">
        <f t="shared" si="15"/>
        <v>-413.54756877214987</v>
      </c>
      <c r="E211" s="42"/>
      <c r="F211" t="b">
        <f t="shared" si="12"/>
        <v>0</v>
      </c>
    </row>
    <row r="212" spans="1:6" ht="15.75" x14ac:dyDescent="0.25">
      <c r="A212" s="55">
        <v>192</v>
      </c>
      <c r="B212" s="42">
        <f t="shared" si="13"/>
        <v>-454.90232564936491</v>
      </c>
      <c r="C212" s="42">
        <f t="shared" si="14"/>
        <v>-454.90232564936491</v>
      </c>
      <c r="D212" s="42">
        <f t="shared" si="15"/>
        <v>-454.90232564936491</v>
      </c>
      <c r="E212" s="42"/>
      <c r="F212" t="b">
        <f t="shared" si="12"/>
        <v>1</v>
      </c>
    </row>
    <row r="213" spans="1:6" ht="15.75" x14ac:dyDescent="0.25">
      <c r="A213" s="31">
        <v>193</v>
      </c>
      <c r="B213" s="42">
        <f t="shared" si="13"/>
        <v>-454.90232564936491</v>
      </c>
      <c r="C213" s="42">
        <f t="shared" si="14"/>
        <v>-454.90232564936491</v>
      </c>
      <c r="D213" s="42">
        <f t="shared" si="15"/>
        <v>-454.90232564936491</v>
      </c>
      <c r="E213" s="42"/>
      <c r="F213" t="b">
        <f t="shared" ref="F213:F276" si="16">OR($A213=B$10,IF(MOD(A213-$B$10,$B$5)=0,TRUE()))</f>
        <v>0</v>
      </c>
    </row>
    <row r="214" spans="1:6" ht="15.75" x14ac:dyDescent="0.25">
      <c r="A214" s="55">
        <v>194</v>
      </c>
      <c r="B214" s="42">
        <f t="shared" ref="B214:B277" si="17">IF($A214&lt;=B$13,B213*IF($F214=TRUE(),1+B$4,1),0)+IF($A214=B$13,B$16,0)</f>
        <v>-454.90232564936491</v>
      </c>
      <c r="C214" s="42">
        <f t="shared" ref="C214:C277" si="18">IF($A214&lt;=C$13,C213*IF($F214=TRUE(),1+C$4,1),0)+IF($A214=C$13,C$16,0)</f>
        <v>-454.90232564936491</v>
      </c>
      <c r="D214" s="42">
        <f t="shared" ref="D214:D277" si="19">IF($A214&lt;=D$13,D213*IF($F214=TRUE(),1+D$4,1),0)+IF($A214=D$13,D$16,0)</f>
        <v>-454.90232564936491</v>
      </c>
      <c r="E214" s="42"/>
      <c r="F214" t="b">
        <f t="shared" si="16"/>
        <v>0</v>
      </c>
    </row>
    <row r="215" spans="1:6" ht="15.75" x14ac:dyDescent="0.25">
      <c r="A215" s="31">
        <v>195</v>
      </c>
      <c r="B215" s="42">
        <f t="shared" si="17"/>
        <v>-454.90232564936491</v>
      </c>
      <c r="C215" s="42">
        <f t="shared" si="18"/>
        <v>-454.90232564936491</v>
      </c>
      <c r="D215" s="42">
        <f t="shared" si="19"/>
        <v>-454.90232564936491</v>
      </c>
      <c r="E215" s="42"/>
      <c r="F215" t="b">
        <f t="shared" si="16"/>
        <v>0</v>
      </c>
    </row>
    <row r="216" spans="1:6" ht="15.75" x14ac:dyDescent="0.25">
      <c r="A216" s="55">
        <v>196</v>
      </c>
      <c r="B216" s="42">
        <f t="shared" si="17"/>
        <v>-454.90232564936491</v>
      </c>
      <c r="C216" s="42">
        <f t="shared" si="18"/>
        <v>-454.90232564936491</v>
      </c>
      <c r="D216" s="42">
        <f t="shared" si="19"/>
        <v>-454.90232564936491</v>
      </c>
      <c r="E216" s="42"/>
      <c r="F216" t="b">
        <f t="shared" si="16"/>
        <v>0</v>
      </c>
    </row>
    <row r="217" spans="1:6" ht="15.75" x14ac:dyDescent="0.25">
      <c r="A217" s="31">
        <v>197</v>
      </c>
      <c r="B217" s="42">
        <f t="shared" si="17"/>
        <v>-454.90232564936491</v>
      </c>
      <c r="C217" s="42">
        <f t="shared" si="18"/>
        <v>-454.90232564936491</v>
      </c>
      <c r="D217" s="42">
        <f t="shared" si="19"/>
        <v>-454.90232564936491</v>
      </c>
      <c r="E217" s="42"/>
      <c r="F217" t="b">
        <f t="shared" si="16"/>
        <v>0</v>
      </c>
    </row>
    <row r="218" spans="1:6" ht="15.75" x14ac:dyDescent="0.25">
      <c r="A218" s="55">
        <v>198</v>
      </c>
      <c r="B218" s="42">
        <f t="shared" si="17"/>
        <v>-454.90232564936491</v>
      </c>
      <c r="C218" s="42">
        <f t="shared" si="18"/>
        <v>-454.90232564936491</v>
      </c>
      <c r="D218" s="42">
        <f t="shared" si="19"/>
        <v>-454.90232564936491</v>
      </c>
      <c r="E218" s="42"/>
      <c r="F218" t="b">
        <f t="shared" si="16"/>
        <v>0</v>
      </c>
    </row>
    <row r="219" spans="1:6" ht="15.75" x14ac:dyDescent="0.25">
      <c r="A219" s="31">
        <v>199</v>
      </c>
      <c r="B219" s="42">
        <f t="shared" si="17"/>
        <v>-454.90232564936491</v>
      </c>
      <c r="C219" s="42">
        <f t="shared" si="18"/>
        <v>-454.90232564936491</v>
      </c>
      <c r="D219" s="42">
        <f t="shared" si="19"/>
        <v>-454.90232564936491</v>
      </c>
      <c r="E219" s="42"/>
      <c r="F219" t="b">
        <f t="shared" si="16"/>
        <v>0</v>
      </c>
    </row>
    <row r="220" spans="1:6" ht="15.75" x14ac:dyDescent="0.25">
      <c r="A220" s="55">
        <v>200</v>
      </c>
      <c r="B220" s="42">
        <f t="shared" si="17"/>
        <v>-454.90232564936491</v>
      </c>
      <c r="C220" s="42">
        <f t="shared" si="18"/>
        <v>-454.90232564936491</v>
      </c>
      <c r="D220" s="42">
        <f t="shared" si="19"/>
        <v>-454.90232564936491</v>
      </c>
      <c r="E220" s="42"/>
      <c r="F220" t="b">
        <f t="shared" si="16"/>
        <v>0</v>
      </c>
    </row>
    <row r="221" spans="1:6" ht="15.75" x14ac:dyDescent="0.25">
      <c r="A221" s="31">
        <v>201</v>
      </c>
      <c r="B221" s="42">
        <f t="shared" si="17"/>
        <v>-454.90232564936491</v>
      </c>
      <c r="C221" s="42">
        <f t="shared" si="18"/>
        <v>-454.90232564936491</v>
      </c>
      <c r="D221" s="42">
        <f t="shared" si="19"/>
        <v>-454.90232564936491</v>
      </c>
      <c r="E221" s="42"/>
      <c r="F221" t="b">
        <f t="shared" si="16"/>
        <v>0</v>
      </c>
    </row>
    <row r="222" spans="1:6" ht="15.75" x14ac:dyDescent="0.25">
      <c r="A222" s="55">
        <v>202</v>
      </c>
      <c r="B222" s="42">
        <f t="shared" si="17"/>
        <v>-454.90232564936491</v>
      </c>
      <c r="C222" s="42">
        <f t="shared" si="18"/>
        <v>-454.90232564936491</v>
      </c>
      <c r="D222" s="42">
        <f t="shared" si="19"/>
        <v>-454.90232564936491</v>
      </c>
      <c r="E222" s="42"/>
      <c r="F222" t="b">
        <f t="shared" si="16"/>
        <v>0</v>
      </c>
    </row>
    <row r="223" spans="1:6" ht="15.75" x14ac:dyDescent="0.25">
      <c r="A223" s="31">
        <v>203</v>
      </c>
      <c r="B223" s="42">
        <f t="shared" si="17"/>
        <v>-454.90232564936491</v>
      </c>
      <c r="C223" s="42">
        <f t="shared" si="18"/>
        <v>-454.90232564936491</v>
      </c>
      <c r="D223" s="42">
        <f t="shared" si="19"/>
        <v>-454.90232564936491</v>
      </c>
      <c r="E223" s="42"/>
      <c r="F223" t="b">
        <f t="shared" si="16"/>
        <v>0</v>
      </c>
    </row>
    <row r="224" spans="1:6" ht="15.75" x14ac:dyDescent="0.25">
      <c r="A224" s="55">
        <v>204</v>
      </c>
      <c r="B224" s="42">
        <f t="shared" si="17"/>
        <v>-500.39255821430146</v>
      </c>
      <c r="C224" s="42">
        <f t="shared" si="18"/>
        <v>-500.39255821430146</v>
      </c>
      <c r="D224" s="42">
        <f t="shared" si="19"/>
        <v>-500.39255821430146</v>
      </c>
      <c r="E224" s="42"/>
      <c r="F224" t="b">
        <f t="shared" si="16"/>
        <v>1</v>
      </c>
    </row>
    <row r="225" spans="1:6" ht="15.75" x14ac:dyDescent="0.25">
      <c r="A225" s="31">
        <v>205</v>
      </c>
      <c r="B225" s="42">
        <f t="shared" si="17"/>
        <v>-500.39255821430146</v>
      </c>
      <c r="C225" s="42">
        <f t="shared" si="18"/>
        <v>-500.39255821430146</v>
      </c>
      <c r="D225" s="42">
        <f t="shared" si="19"/>
        <v>-500.39255821430146</v>
      </c>
      <c r="E225" s="42"/>
      <c r="F225" t="b">
        <f t="shared" si="16"/>
        <v>0</v>
      </c>
    </row>
    <row r="226" spans="1:6" ht="15.75" x14ac:dyDescent="0.25">
      <c r="A226" s="55">
        <v>206</v>
      </c>
      <c r="B226" s="42">
        <f t="shared" si="17"/>
        <v>-500.39255821430146</v>
      </c>
      <c r="C226" s="42">
        <f t="shared" si="18"/>
        <v>-500.39255821430146</v>
      </c>
      <c r="D226" s="42">
        <f t="shared" si="19"/>
        <v>-500.39255821430146</v>
      </c>
      <c r="E226" s="42"/>
      <c r="F226" t="b">
        <f t="shared" si="16"/>
        <v>0</v>
      </c>
    </row>
    <row r="227" spans="1:6" ht="15.75" x14ac:dyDescent="0.25">
      <c r="A227" s="31">
        <v>207</v>
      </c>
      <c r="B227" s="42">
        <f t="shared" si="17"/>
        <v>-500.39255821430146</v>
      </c>
      <c r="C227" s="42">
        <f t="shared" si="18"/>
        <v>-500.39255821430146</v>
      </c>
      <c r="D227" s="42">
        <f t="shared" si="19"/>
        <v>-500.39255821430146</v>
      </c>
      <c r="E227" s="42"/>
      <c r="F227" t="b">
        <f t="shared" si="16"/>
        <v>0</v>
      </c>
    </row>
    <row r="228" spans="1:6" ht="15.75" x14ac:dyDescent="0.25">
      <c r="A228" s="55">
        <v>208</v>
      </c>
      <c r="B228" s="42">
        <f t="shared" si="17"/>
        <v>-500.39255821430146</v>
      </c>
      <c r="C228" s="42">
        <f t="shared" si="18"/>
        <v>-500.39255821430146</v>
      </c>
      <c r="D228" s="42">
        <f t="shared" si="19"/>
        <v>-500.39255821430146</v>
      </c>
      <c r="E228" s="42"/>
      <c r="F228" t="b">
        <f t="shared" si="16"/>
        <v>0</v>
      </c>
    </row>
    <row r="229" spans="1:6" ht="15.75" x14ac:dyDescent="0.25">
      <c r="A229" s="31">
        <v>209</v>
      </c>
      <c r="B229" s="42">
        <f t="shared" si="17"/>
        <v>-500.39255821430146</v>
      </c>
      <c r="C229" s="42">
        <f t="shared" si="18"/>
        <v>-500.39255821430146</v>
      </c>
      <c r="D229" s="42">
        <f t="shared" si="19"/>
        <v>-500.39255821430146</v>
      </c>
      <c r="E229" s="42"/>
      <c r="F229" t="b">
        <f t="shared" si="16"/>
        <v>0</v>
      </c>
    </row>
    <row r="230" spans="1:6" ht="15.75" x14ac:dyDescent="0.25">
      <c r="A230" s="55">
        <v>210</v>
      </c>
      <c r="B230" s="42">
        <f t="shared" si="17"/>
        <v>-500.39255821430146</v>
      </c>
      <c r="C230" s="42">
        <f t="shared" si="18"/>
        <v>-500.39255821430146</v>
      </c>
      <c r="D230" s="42">
        <f t="shared" si="19"/>
        <v>-500.39255821430146</v>
      </c>
      <c r="E230" s="42"/>
      <c r="F230" t="b">
        <f t="shared" si="16"/>
        <v>0</v>
      </c>
    </row>
    <row r="231" spans="1:6" ht="15.75" x14ac:dyDescent="0.25">
      <c r="A231" s="31">
        <v>211</v>
      </c>
      <c r="B231" s="42">
        <f t="shared" si="17"/>
        <v>-500.39255821430146</v>
      </c>
      <c r="C231" s="42">
        <f t="shared" si="18"/>
        <v>-500.39255821430146</v>
      </c>
      <c r="D231" s="42">
        <f t="shared" si="19"/>
        <v>-500.39255821430146</v>
      </c>
      <c r="E231" s="42"/>
      <c r="F231" t="b">
        <f t="shared" si="16"/>
        <v>0</v>
      </c>
    </row>
    <row r="232" spans="1:6" ht="15.75" x14ac:dyDescent="0.25">
      <c r="A232" s="55">
        <v>212</v>
      </c>
      <c r="B232" s="42">
        <f t="shared" si="17"/>
        <v>-500.39255821430146</v>
      </c>
      <c r="C232" s="42">
        <f t="shared" si="18"/>
        <v>-500.39255821430146</v>
      </c>
      <c r="D232" s="42">
        <f t="shared" si="19"/>
        <v>-500.39255821430146</v>
      </c>
      <c r="E232" s="42"/>
      <c r="F232" t="b">
        <f t="shared" si="16"/>
        <v>0</v>
      </c>
    </row>
    <row r="233" spans="1:6" ht="15.75" x14ac:dyDescent="0.25">
      <c r="A233" s="31">
        <v>213</v>
      </c>
      <c r="B233" s="42">
        <f t="shared" si="17"/>
        <v>-500.39255821430146</v>
      </c>
      <c r="C233" s="42">
        <f t="shared" si="18"/>
        <v>-500.39255821430146</v>
      </c>
      <c r="D233" s="42">
        <f t="shared" si="19"/>
        <v>-500.39255821430146</v>
      </c>
      <c r="E233" s="42"/>
      <c r="F233" t="b">
        <f t="shared" si="16"/>
        <v>0</v>
      </c>
    </row>
    <row r="234" spans="1:6" ht="15.75" x14ac:dyDescent="0.25">
      <c r="A234" s="55">
        <v>214</v>
      </c>
      <c r="B234" s="42">
        <f t="shared" si="17"/>
        <v>-500.39255821430146</v>
      </c>
      <c r="C234" s="42">
        <f t="shared" si="18"/>
        <v>-500.39255821430146</v>
      </c>
      <c r="D234" s="42">
        <f t="shared" si="19"/>
        <v>-500.39255821430146</v>
      </c>
      <c r="E234" s="42"/>
      <c r="F234" t="b">
        <f t="shared" si="16"/>
        <v>0</v>
      </c>
    </row>
    <row r="235" spans="1:6" ht="15.75" x14ac:dyDescent="0.25">
      <c r="A235" s="31">
        <v>215</v>
      </c>
      <c r="B235" s="42">
        <f t="shared" si="17"/>
        <v>-500.39255821430146</v>
      </c>
      <c r="C235" s="42">
        <f t="shared" si="18"/>
        <v>-500.39255821430146</v>
      </c>
      <c r="D235" s="42">
        <f t="shared" si="19"/>
        <v>-500.39255821430146</v>
      </c>
      <c r="E235" s="42"/>
      <c r="F235" t="b">
        <f t="shared" si="16"/>
        <v>0</v>
      </c>
    </row>
    <row r="236" spans="1:6" ht="15.75" x14ac:dyDescent="0.25">
      <c r="A236" s="55">
        <v>216</v>
      </c>
      <c r="B236" s="42">
        <f t="shared" si="17"/>
        <v>-550.43181403573169</v>
      </c>
      <c r="C236" s="42">
        <f t="shared" si="18"/>
        <v>-550.43181403573169</v>
      </c>
      <c r="D236" s="42">
        <f t="shared" si="19"/>
        <v>-550.43181403573169</v>
      </c>
      <c r="E236" s="42"/>
      <c r="F236" t="b">
        <f t="shared" si="16"/>
        <v>1</v>
      </c>
    </row>
    <row r="237" spans="1:6" ht="15.75" x14ac:dyDescent="0.25">
      <c r="A237" s="31">
        <v>217</v>
      </c>
      <c r="B237" s="42">
        <f t="shared" si="17"/>
        <v>-550.43181403573169</v>
      </c>
      <c r="C237" s="42">
        <f t="shared" si="18"/>
        <v>-550.43181403573169</v>
      </c>
      <c r="D237" s="42">
        <f t="shared" si="19"/>
        <v>-550.43181403573169</v>
      </c>
      <c r="E237" s="42"/>
      <c r="F237" t="b">
        <f t="shared" si="16"/>
        <v>0</v>
      </c>
    </row>
    <row r="238" spans="1:6" ht="15.75" x14ac:dyDescent="0.25">
      <c r="A238" s="55">
        <v>218</v>
      </c>
      <c r="B238" s="42">
        <f t="shared" si="17"/>
        <v>-550.43181403573169</v>
      </c>
      <c r="C238" s="42">
        <f t="shared" si="18"/>
        <v>-550.43181403573169</v>
      </c>
      <c r="D238" s="42">
        <f t="shared" si="19"/>
        <v>-550.43181403573169</v>
      </c>
      <c r="E238" s="42"/>
      <c r="F238" t="b">
        <f t="shared" si="16"/>
        <v>0</v>
      </c>
    </row>
    <row r="239" spans="1:6" ht="15.75" x14ac:dyDescent="0.25">
      <c r="A239" s="31">
        <v>219</v>
      </c>
      <c r="B239" s="42">
        <f t="shared" si="17"/>
        <v>-550.43181403573169</v>
      </c>
      <c r="C239" s="42">
        <f t="shared" si="18"/>
        <v>-550.43181403573169</v>
      </c>
      <c r="D239" s="42">
        <f t="shared" si="19"/>
        <v>-550.43181403573169</v>
      </c>
      <c r="E239" s="42"/>
      <c r="F239" t="b">
        <f t="shared" si="16"/>
        <v>0</v>
      </c>
    </row>
    <row r="240" spans="1:6" ht="15.75" x14ac:dyDescent="0.25">
      <c r="A240" s="55">
        <v>220</v>
      </c>
      <c r="B240" s="42">
        <f t="shared" si="17"/>
        <v>-550.43181403573169</v>
      </c>
      <c r="C240" s="42">
        <f t="shared" si="18"/>
        <v>-550.43181403573169</v>
      </c>
      <c r="D240" s="42">
        <f t="shared" si="19"/>
        <v>-550.43181403573169</v>
      </c>
      <c r="E240" s="42"/>
      <c r="F240" t="b">
        <f t="shared" si="16"/>
        <v>0</v>
      </c>
    </row>
    <row r="241" spans="1:6" ht="15.75" x14ac:dyDescent="0.25">
      <c r="A241" s="31">
        <v>221</v>
      </c>
      <c r="B241" s="42">
        <f t="shared" si="17"/>
        <v>-550.43181403573169</v>
      </c>
      <c r="C241" s="42">
        <f t="shared" si="18"/>
        <v>-550.43181403573169</v>
      </c>
      <c r="D241" s="42">
        <f t="shared" si="19"/>
        <v>-550.43181403573169</v>
      </c>
      <c r="E241" s="42"/>
      <c r="F241" t="b">
        <f t="shared" si="16"/>
        <v>0</v>
      </c>
    </row>
    <row r="242" spans="1:6" ht="15.75" x14ac:dyDescent="0.25">
      <c r="A242" s="55">
        <v>222</v>
      </c>
      <c r="B242" s="42">
        <f t="shared" si="17"/>
        <v>-550.43181403573169</v>
      </c>
      <c r="C242" s="42">
        <f t="shared" si="18"/>
        <v>-550.43181403573169</v>
      </c>
      <c r="D242" s="42">
        <f t="shared" si="19"/>
        <v>-550.43181403573169</v>
      </c>
      <c r="E242" s="42"/>
      <c r="F242" t="b">
        <f t="shared" si="16"/>
        <v>0</v>
      </c>
    </row>
    <row r="243" spans="1:6" ht="15.75" x14ac:dyDescent="0.25">
      <c r="A243" s="31">
        <v>223</v>
      </c>
      <c r="B243" s="42">
        <f t="shared" si="17"/>
        <v>-550.43181403573169</v>
      </c>
      <c r="C243" s="42">
        <f t="shared" si="18"/>
        <v>-550.43181403573169</v>
      </c>
      <c r="D243" s="42">
        <f t="shared" si="19"/>
        <v>-550.43181403573169</v>
      </c>
      <c r="E243" s="42"/>
      <c r="F243" t="b">
        <f t="shared" si="16"/>
        <v>0</v>
      </c>
    </row>
    <row r="244" spans="1:6" ht="15.75" x14ac:dyDescent="0.25">
      <c r="A244" s="55">
        <v>224</v>
      </c>
      <c r="B244" s="42">
        <f t="shared" si="17"/>
        <v>-550.43181403573169</v>
      </c>
      <c r="C244" s="42">
        <f t="shared" si="18"/>
        <v>-550.43181403573169</v>
      </c>
      <c r="D244" s="42">
        <f t="shared" si="19"/>
        <v>-550.43181403573169</v>
      </c>
      <c r="E244" s="42"/>
      <c r="F244" t="b">
        <f t="shared" si="16"/>
        <v>0</v>
      </c>
    </row>
    <row r="245" spans="1:6" ht="15.75" x14ac:dyDescent="0.25">
      <c r="A245" s="31">
        <v>225</v>
      </c>
      <c r="B245" s="42">
        <f t="shared" si="17"/>
        <v>-550.43181403573169</v>
      </c>
      <c r="C245" s="42">
        <f t="shared" si="18"/>
        <v>-550.43181403573169</v>
      </c>
      <c r="D245" s="42">
        <f t="shared" si="19"/>
        <v>-550.43181403573169</v>
      </c>
      <c r="E245" s="42"/>
      <c r="F245" t="b">
        <f t="shared" si="16"/>
        <v>0</v>
      </c>
    </row>
    <row r="246" spans="1:6" ht="15.75" x14ac:dyDescent="0.25">
      <c r="A246" s="55">
        <v>226</v>
      </c>
      <c r="B246" s="42">
        <f t="shared" si="17"/>
        <v>-550.43181403573169</v>
      </c>
      <c r="C246" s="42">
        <f t="shared" si="18"/>
        <v>-550.43181403573169</v>
      </c>
      <c r="D246" s="42">
        <f t="shared" si="19"/>
        <v>-550.43181403573169</v>
      </c>
      <c r="E246" s="42"/>
      <c r="F246" t="b">
        <f t="shared" si="16"/>
        <v>0</v>
      </c>
    </row>
    <row r="247" spans="1:6" ht="15.75" x14ac:dyDescent="0.25">
      <c r="A247" s="31">
        <v>227</v>
      </c>
      <c r="B247" s="42">
        <f t="shared" si="17"/>
        <v>-550.43181403573169</v>
      </c>
      <c r="C247" s="42">
        <f t="shared" si="18"/>
        <v>-550.43181403573169</v>
      </c>
      <c r="D247" s="42">
        <f t="shared" si="19"/>
        <v>-550.43181403573169</v>
      </c>
      <c r="E247" s="42"/>
      <c r="F247" t="b">
        <f t="shared" si="16"/>
        <v>0</v>
      </c>
    </row>
    <row r="248" spans="1:6" ht="15.75" x14ac:dyDescent="0.25">
      <c r="A248" s="55">
        <v>228</v>
      </c>
      <c r="B248" s="42">
        <f t="shared" si="17"/>
        <v>-605.47499543930496</v>
      </c>
      <c r="C248" s="42">
        <f t="shared" si="18"/>
        <v>-605.47499543930496</v>
      </c>
      <c r="D248" s="42">
        <f t="shared" si="19"/>
        <v>-605.47499543930496</v>
      </c>
      <c r="E248" s="42"/>
      <c r="F248" t="b">
        <f t="shared" si="16"/>
        <v>1</v>
      </c>
    </row>
    <row r="249" spans="1:6" ht="15.75" x14ac:dyDescent="0.25">
      <c r="A249" s="31">
        <v>229</v>
      </c>
      <c r="B249" s="42">
        <f t="shared" si="17"/>
        <v>-605.47499543930496</v>
      </c>
      <c r="C249" s="42">
        <f t="shared" si="18"/>
        <v>-605.47499543930496</v>
      </c>
      <c r="D249" s="42">
        <f t="shared" si="19"/>
        <v>-605.47499543930496</v>
      </c>
      <c r="E249" s="42"/>
      <c r="F249" t="b">
        <f t="shared" si="16"/>
        <v>0</v>
      </c>
    </row>
    <row r="250" spans="1:6" ht="15.75" x14ac:dyDescent="0.25">
      <c r="A250" s="55">
        <v>230</v>
      </c>
      <c r="B250" s="42">
        <f t="shared" si="17"/>
        <v>-605.47499543930496</v>
      </c>
      <c r="C250" s="42">
        <f t="shared" si="18"/>
        <v>-605.47499543930496</v>
      </c>
      <c r="D250" s="42">
        <f t="shared" si="19"/>
        <v>-605.47499543930496</v>
      </c>
      <c r="E250" s="42"/>
      <c r="F250" t="b">
        <f t="shared" si="16"/>
        <v>0</v>
      </c>
    </row>
    <row r="251" spans="1:6" ht="15.75" x14ac:dyDescent="0.25">
      <c r="A251" s="31">
        <v>231</v>
      </c>
      <c r="B251" s="42">
        <f t="shared" si="17"/>
        <v>-605.47499543930496</v>
      </c>
      <c r="C251" s="42">
        <f t="shared" si="18"/>
        <v>-605.47499543930496</v>
      </c>
      <c r="D251" s="42">
        <f t="shared" si="19"/>
        <v>-605.47499543930496</v>
      </c>
      <c r="E251" s="42"/>
      <c r="F251" t="b">
        <f t="shared" si="16"/>
        <v>0</v>
      </c>
    </row>
    <row r="252" spans="1:6" ht="15.75" x14ac:dyDescent="0.25">
      <c r="A252" s="55">
        <v>232</v>
      </c>
      <c r="B252" s="42">
        <f t="shared" si="17"/>
        <v>-605.47499543930496</v>
      </c>
      <c r="C252" s="42">
        <f t="shared" si="18"/>
        <v>-605.47499543930496</v>
      </c>
      <c r="D252" s="42">
        <f t="shared" si="19"/>
        <v>-605.47499543930496</v>
      </c>
      <c r="E252" s="42"/>
      <c r="F252" t="b">
        <f t="shared" si="16"/>
        <v>0</v>
      </c>
    </row>
    <row r="253" spans="1:6" ht="15.75" x14ac:dyDescent="0.25">
      <c r="A253" s="31">
        <v>233</v>
      </c>
      <c r="B253" s="42">
        <f t="shared" si="17"/>
        <v>-605.47499543930496</v>
      </c>
      <c r="C253" s="42">
        <f t="shared" si="18"/>
        <v>-605.47499543930496</v>
      </c>
      <c r="D253" s="42">
        <f t="shared" si="19"/>
        <v>-605.47499543930496</v>
      </c>
      <c r="E253" s="42"/>
      <c r="F253" t="b">
        <f t="shared" si="16"/>
        <v>0</v>
      </c>
    </row>
    <row r="254" spans="1:6" ht="15.75" x14ac:dyDescent="0.25">
      <c r="A254" s="55">
        <v>234</v>
      </c>
      <c r="B254" s="42">
        <f t="shared" si="17"/>
        <v>-605.47499543930496</v>
      </c>
      <c r="C254" s="42">
        <f t="shared" si="18"/>
        <v>-605.47499543930496</v>
      </c>
      <c r="D254" s="42">
        <f t="shared" si="19"/>
        <v>-605.47499543930496</v>
      </c>
      <c r="E254" s="42"/>
      <c r="F254" t="b">
        <f t="shared" si="16"/>
        <v>0</v>
      </c>
    </row>
    <row r="255" spans="1:6" ht="15.75" x14ac:dyDescent="0.25">
      <c r="A255" s="31">
        <v>235</v>
      </c>
      <c r="B255" s="42">
        <f t="shared" si="17"/>
        <v>-605.47499543930496</v>
      </c>
      <c r="C255" s="42">
        <f t="shared" si="18"/>
        <v>-605.47499543930496</v>
      </c>
      <c r="D255" s="42">
        <f t="shared" si="19"/>
        <v>-605.47499543930496</v>
      </c>
      <c r="E255" s="42"/>
      <c r="F255" t="b">
        <f t="shared" si="16"/>
        <v>0</v>
      </c>
    </row>
    <row r="256" spans="1:6" ht="15.75" x14ac:dyDescent="0.25">
      <c r="A256" s="55">
        <v>236</v>
      </c>
      <c r="B256" s="42">
        <f t="shared" si="17"/>
        <v>-605.47499543930496</v>
      </c>
      <c r="C256" s="42">
        <f t="shared" si="18"/>
        <v>-605.47499543930496</v>
      </c>
      <c r="D256" s="42">
        <f t="shared" si="19"/>
        <v>-605.47499543930496</v>
      </c>
      <c r="E256" s="42"/>
      <c r="F256" t="b">
        <f t="shared" si="16"/>
        <v>0</v>
      </c>
    </row>
    <row r="257" spans="1:6" ht="15.75" x14ac:dyDescent="0.25">
      <c r="A257" s="31">
        <v>237</v>
      </c>
      <c r="B257" s="42">
        <f t="shared" si="17"/>
        <v>-605.47499543930496</v>
      </c>
      <c r="C257" s="42">
        <f t="shared" si="18"/>
        <v>-605.47499543930496</v>
      </c>
      <c r="D257" s="42">
        <f t="shared" si="19"/>
        <v>-605.47499543930496</v>
      </c>
      <c r="E257" s="42"/>
      <c r="F257" t="b">
        <f t="shared" si="16"/>
        <v>0</v>
      </c>
    </row>
    <row r="258" spans="1:6" ht="15.75" x14ac:dyDescent="0.25">
      <c r="A258" s="55">
        <v>238</v>
      </c>
      <c r="B258" s="42">
        <f t="shared" si="17"/>
        <v>-605.47499543930496</v>
      </c>
      <c r="C258" s="42">
        <f t="shared" si="18"/>
        <v>-605.47499543930496</v>
      </c>
      <c r="D258" s="42">
        <f t="shared" si="19"/>
        <v>-605.47499543930496</v>
      </c>
      <c r="E258" s="42"/>
      <c r="F258" t="b">
        <f t="shared" si="16"/>
        <v>0</v>
      </c>
    </row>
    <row r="259" spans="1:6" ht="15.75" x14ac:dyDescent="0.25">
      <c r="A259" s="31">
        <v>239</v>
      </c>
      <c r="B259" s="42">
        <f t="shared" si="17"/>
        <v>-605.47499543930496</v>
      </c>
      <c r="C259" s="42">
        <f t="shared" si="18"/>
        <v>-605.47499543930496</v>
      </c>
      <c r="D259" s="42">
        <f t="shared" si="19"/>
        <v>-605.47499543930496</v>
      </c>
      <c r="E259" s="42"/>
      <c r="F259" t="b">
        <f t="shared" si="16"/>
        <v>0</v>
      </c>
    </row>
    <row r="260" spans="1:6" ht="15.75" x14ac:dyDescent="0.25">
      <c r="A260" s="55">
        <v>240</v>
      </c>
      <c r="B260" s="42">
        <f t="shared" si="17"/>
        <v>-666.02249498323556</v>
      </c>
      <c r="C260" s="42">
        <f t="shared" si="18"/>
        <v>-666.02249498323556</v>
      </c>
      <c r="D260" s="42">
        <f t="shared" si="19"/>
        <v>-666.02249498323556</v>
      </c>
      <c r="E260" s="42"/>
      <c r="F260" t="b">
        <f t="shared" si="16"/>
        <v>1</v>
      </c>
    </row>
    <row r="261" spans="1:6" ht="15.75" x14ac:dyDescent="0.25">
      <c r="A261" s="31">
        <v>241</v>
      </c>
      <c r="B261" s="42">
        <f t="shared" si="17"/>
        <v>-666.02249498323556</v>
      </c>
      <c r="C261" s="42">
        <f t="shared" si="18"/>
        <v>-666.02249498323556</v>
      </c>
      <c r="D261" s="42">
        <f t="shared" si="19"/>
        <v>-666.02249498323556</v>
      </c>
      <c r="E261" s="42"/>
      <c r="F261" t="b">
        <f t="shared" si="16"/>
        <v>0</v>
      </c>
    </row>
    <row r="262" spans="1:6" ht="15.75" x14ac:dyDescent="0.25">
      <c r="A262" s="55">
        <v>242</v>
      </c>
      <c r="B262" s="42">
        <f t="shared" si="17"/>
        <v>-666.02249498323556</v>
      </c>
      <c r="C262" s="42">
        <f t="shared" si="18"/>
        <v>-666.02249498323556</v>
      </c>
      <c r="D262" s="42">
        <f t="shared" si="19"/>
        <v>-666.02249498323556</v>
      </c>
      <c r="E262" s="42"/>
      <c r="F262" t="b">
        <f t="shared" si="16"/>
        <v>0</v>
      </c>
    </row>
    <row r="263" spans="1:6" ht="15.75" x14ac:dyDescent="0.25">
      <c r="A263" s="31">
        <v>243</v>
      </c>
      <c r="B263" s="42">
        <f t="shared" si="17"/>
        <v>-666.02249498323556</v>
      </c>
      <c r="C263" s="42">
        <f t="shared" si="18"/>
        <v>-666.02249498323556</v>
      </c>
      <c r="D263" s="42">
        <f t="shared" si="19"/>
        <v>-666.02249498323556</v>
      </c>
      <c r="E263" s="42"/>
      <c r="F263" t="b">
        <f t="shared" si="16"/>
        <v>0</v>
      </c>
    </row>
    <row r="264" spans="1:6" ht="15.75" x14ac:dyDescent="0.25">
      <c r="A264" s="55">
        <v>244</v>
      </c>
      <c r="B264" s="42">
        <f t="shared" si="17"/>
        <v>-666.02249498323556</v>
      </c>
      <c r="C264" s="42">
        <f t="shared" si="18"/>
        <v>-666.02249498323556</v>
      </c>
      <c r="D264" s="42">
        <f t="shared" si="19"/>
        <v>-666.02249498323556</v>
      </c>
      <c r="E264" s="42"/>
      <c r="F264" t="b">
        <f t="shared" si="16"/>
        <v>0</v>
      </c>
    </row>
    <row r="265" spans="1:6" ht="15.75" x14ac:dyDescent="0.25">
      <c r="A265" s="31">
        <v>245</v>
      </c>
      <c r="B265" s="42">
        <f t="shared" si="17"/>
        <v>-666.02249498323556</v>
      </c>
      <c r="C265" s="42">
        <f t="shared" si="18"/>
        <v>-666.02249498323556</v>
      </c>
      <c r="D265" s="42">
        <f t="shared" si="19"/>
        <v>-666.02249498323556</v>
      </c>
      <c r="E265" s="42"/>
      <c r="F265" t="b">
        <f t="shared" si="16"/>
        <v>0</v>
      </c>
    </row>
    <row r="266" spans="1:6" ht="15.75" x14ac:dyDescent="0.25">
      <c r="A266" s="55">
        <v>246</v>
      </c>
      <c r="B266" s="42">
        <f t="shared" si="17"/>
        <v>-666.02249498323556</v>
      </c>
      <c r="C266" s="42">
        <f t="shared" si="18"/>
        <v>-666.02249498323556</v>
      </c>
      <c r="D266" s="42">
        <f t="shared" si="19"/>
        <v>-666.02249498323556</v>
      </c>
      <c r="E266" s="42"/>
      <c r="F266" t="b">
        <f t="shared" si="16"/>
        <v>0</v>
      </c>
    </row>
    <row r="267" spans="1:6" ht="15.75" x14ac:dyDescent="0.25">
      <c r="A267" s="31">
        <v>247</v>
      </c>
      <c r="B267" s="42">
        <f t="shared" si="17"/>
        <v>-666.02249498323556</v>
      </c>
      <c r="C267" s="42">
        <f t="shared" si="18"/>
        <v>-666.02249498323556</v>
      </c>
      <c r="D267" s="42">
        <f t="shared" si="19"/>
        <v>-666.02249498323556</v>
      </c>
      <c r="E267" s="42"/>
      <c r="F267" t="b">
        <f t="shared" si="16"/>
        <v>0</v>
      </c>
    </row>
    <row r="268" spans="1:6" ht="15.75" x14ac:dyDescent="0.25">
      <c r="A268" s="55">
        <v>248</v>
      </c>
      <c r="B268" s="42">
        <f t="shared" si="17"/>
        <v>-666.02249498323556</v>
      </c>
      <c r="C268" s="42">
        <f t="shared" si="18"/>
        <v>-666.02249498323556</v>
      </c>
      <c r="D268" s="42">
        <f t="shared" si="19"/>
        <v>-666.02249498323556</v>
      </c>
      <c r="E268" s="42"/>
      <c r="F268" t="b">
        <f t="shared" si="16"/>
        <v>0</v>
      </c>
    </row>
    <row r="269" spans="1:6" ht="15.75" x14ac:dyDescent="0.25">
      <c r="A269" s="31">
        <v>249</v>
      </c>
      <c r="B269" s="42">
        <f t="shared" si="17"/>
        <v>-666.02249498323556</v>
      </c>
      <c r="C269" s="42">
        <f t="shared" si="18"/>
        <v>-666.02249498323556</v>
      </c>
      <c r="D269" s="42">
        <f t="shared" si="19"/>
        <v>-666.02249498323556</v>
      </c>
      <c r="E269" s="42"/>
      <c r="F269" t="b">
        <f t="shared" si="16"/>
        <v>0</v>
      </c>
    </row>
    <row r="270" spans="1:6" ht="15.75" x14ac:dyDescent="0.25">
      <c r="A270" s="55">
        <v>250</v>
      </c>
      <c r="B270" s="42">
        <f t="shared" si="17"/>
        <v>-666.02249498323556</v>
      </c>
      <c r="C270" s="42">
        <f t="shared" si="18"/>
        <v>-666.02249498323556</v>
      </c>
      <c r="D270" s="42">
        <f t="shared" si="19"/>
        <v>-666.02249498323556</v>
      </c>
      <c r="E270" s="42"/>
      <c r="F270" t="b">
        <f t="shared" si="16"/>
        <v>0</v>
      </c>
    </row>
    <row r="271" spans="1:6" ht="15.75" x14ac:dyDescent="0.25">
      <c r="A271" s="31">
        <v>251</v>
      </c>
      <c r="B271" s="42">
        <f t="shared" si="17"/>
        <v>-666.02249498323556</v>
      </c>
      <c r="C271" s="42">
        <f t="shared" si="18"/>
        <v>-666.02249498323556</v>
      </c>
      <c r="D271" s="42">
        <f t="shared" si="19"/>
        <v>-666.02249498323556</v>
      </c>
      <c r="E271" s="42"/>
      <c r="F271" t="b">
        <f t="shared" si="16"/>
        <v>0</v>
      </c>
    </row>
    <row r="272" spans="1:6" ht="15.75" x14ac:dyDescent="0.25">
      <c r="A272" s="55">
        <v>252</v>
      </c>
      <c r="B272" s="42">
        <f t="shared" si="17"/>
        <v>-732.62474448155922</v>
      </c>
      <c r="C272" s="42">
        <f t="shared" si="18"/>
        <v>-732.62474448155922</v>
      </c>
      <c r="D272" s="42">
        <f t="shared" si="19"/>
        <v>-732.62474448155922</v>
      </c>
      <c r="E272" s="42"/>
      <c r="F272" t="b">
        <f t="shared" si="16"/>
        <v>1</v>
      </c>
    </row>
    <row r="273" spans="1:6" ht="15.75" x14ac:dyDescent="0.25">
      <c r="A273" s="31">
        <v>253</v>
      </c>
      <c r="B273" s="42">
        <f t="shared" si="17"/>
        <v>-732.62474448155922</v>
      </c>
      <c r="C273" s="42">
        <f t="shared" si="18"/>
        <v>-732.62474448155922</v>
      </c>
      <c r="D273" s="42">
        <f t="shared" si="19"/>
        <v>-732.62474448155922</v>
      </c>
      <c r="E273" s="42"/>
      <c r="F273" t="b">
        <f t="shared" si="16"/>
        <v>0</v>
      </c>
    </row>
    <row r="274" spans="1:6" ht="15.75" x14ac:dyDescent="0.25">
      <c r="A274" s="55">
        <v>254</v>
      </c>
      <c r="B274" s="42">
        <f t="shared" si="17"/>
        <v>-732.62474448155922</v>
      </c>
      <c r="C274" s="42">
        <f t="shared" si="18"/>
        <v>-732.62474448155922</v>
      </c>
      <c r="D274" s="42">
        <f t="shared" si="19"/>
        <v>-732.62474448155922</v>
      </c>
      <c r="E274" s="42"/>
      <c r="F274" t="b">
        <f t="shared" si="16"/>
        <v>0</v>
      </c>
    </row>
    <row r="275" spans="1:6" ht="15.75" x14ac:dyDescent="0.25">
      <c r="A275" s="31">
        <v>255</v>
      </c>
      <c r="B275" s="42">
        <f t="shared" si="17"/>
        <v>-732.62474448155922</v>
      </c>
      <c r="C275" s="42">
        <f t="shared" si="18"/>
        <v>-732.62474448155922</v>
      </c>
      <c r="D275" s="42">
        <f t="shared" si="19"/>
        <v>-732.62474448155922</v>
      </c>
      <c r="E275" s="42"/>
      <c r="F275" t="b">
        <f t="shared" si="16"/>
        <v>0</v>
      </c>
    </row>
    <row r="276" spans="1:6" ht="15.75" x14ac:dyDescent="0.25">
      <c r="A276" s="55">
        <v>256</v>
      </c>
      <c r="B276" s="42">
        <f t="shared" si="17"/>
        <v>-732.62474448155922</v>
      </c>
      <c r="C276" s="42">
        <f t="shared" si="18"/>
        <v>-732.62474448155922</v>
      </c>
      <c r="D276" s="42">
        <f t="shared" si="19"/>
        <v>-732.62474448155922</v>
      </c>
      <c r="E276" s="42"/>
      <c r="F276" t="b">
        <f t="shared" si="16"/>
        <v>0</v>
      </c>
    </row>
    <row r="277" spans="1:6" ht="15.75" x14ac:dyDescent="0.25">
      <c r="A277" s="31">
        <v>257</v>
      </c>
      <c r="B277" s="42">
        <f t="shared" si="17"/>
        <v>-732.62474448155922</v>
      </c>
      <c r="C277" s="42">
        <f t="shared" si="18"/>
        <v>-732.62474448155922</v>
      </c>
      <c r="D277" s="42">
        <f t="shared" si="19"/>
        <v>-732.62474448155922</v>
      </c>
      <c r="E277" s="42"/>
      <c r="F277" t="b">
        <f t="shared" ref="F277:F340" si="20">OR($A277=B$10,IF(MOD(A277-$B$10,$B$5)=0,TRUE()))</f>
        <v>0</v>
      </c>
    </row>
    <row r="278" spans="1:6" ht="15.75" x14ac:dyDescent="0.25">
      <c r="A278" s="55">
        <v>258</v>
      </c>
      <c r="B278" s="42">
        <f t="shared" ref="B278:B341" si="21">IF($A278&lt;=B$13,B277*IF($F278=TRUE(),1+B$4,1),0)+IF($A278=B$13,B$16,0)</f>
        <v>-732.62474448155922</v>
      </c>
      <c r="C278" s="42">
        <f t="shared" ref="C278:C341" si="22">IF($A278&lt;=C$13,C277*IF($F278=TRUE(),1+C$4,1),0)+IF($A278=C$13,C$16,0)</f>
        <v>-732.62474448155922</v>
      </c>
      <c r="D278" s="42">
        <f t="shared" ref="D278:D341" si="23">IF($A278&lt;=D$13,D277*IF($F278=TRUE(),1+D$4,1),0)+IF($A278=D$13,D$16,0)</f>
        <v>-732.62474448155922</v>
      </c>
      <c r="E278" s="42"/>
      <c r="F278" t="b">
        <f t="shared" si="20"/>
        <v>0</v>
      </c>
    </row>
    <row r="279" spans="1:6" ht="15.75" x14ac:dyDescent="0.25">
      <c r="A279" s="31">
        <v>259</v>
      </c>
      <c r="B279" s="42">
        <f t="shared" si="21"/>
        <v>-732.62474448155922</v>
      </c>
      <c r="C279" s="42">
        <f t="shared" si="22"/>
        <v>-732.62474448155922</v>
      </c>
      <c r="D279" s="42">
        <f t="shared" si="23"/>
        <v>-732.62474448155922</v>
      </c>
      <c r="E279" s="42"/>
      <c r="F279" t="b">
        <f t="shared" si="20"/>
        <v>0</v>
      </c>
    </row>
    <row r="280" spans="1:6" ht="15.75" x14ac:dyDescent="0.25">
      <c r="A280" s="55">
        <v>260</v>
      </c>
      <c r="B280" s="42">
        <f t="shared" si="21"/>
        <v>-732.62474448155922</v>
      </c>
      <c r="C280" s="42">
        <f t="shared" si="22"/>
        <v>-732.62474448155922</v>
      </c>
      <c r="D280" s="42">
        <f t="shared" si="23"/>
        <v>-732.62474448155922</v>
      </c>
      <c r="E280" s="42"/>
      <c r="F280" t="b">
        <f t="shared" si="20"/>
        <v>0</v>
      </c>
    </row>
    <row r="281" spans="1:6" ht="15.75" x14ac:dyDescent="0.25">
      <c r="A281" s="31">
        <v>261</v>
      </c>
      <c r="B281" s="42">
        <f t="shared" si="21"/>
        <v>-732.62474448155922</v>
      </c>
      <c r="C281" s="42">
        <f t="shared" si="22"/>
        <v>-732.62474448155922</v>
      </c>
      <c r="D281" s="42">
        <f t="shared" si="23"/>
        <v>-732.62474448155922</v>
      </c>
      <c r="E281" s="42"/>
      <c r="F281" t="b">
        <f t="shared" si="20"/>
        <v>0</v>
      </c>
    </row>
    <row r="282" spans="1:6" ht="15.75" x14ac:dyDescent="0.25">
      <c r="A282" s="55">
        <v>262</v>
      </c>
      <c r="B282" s="42">
        <f t="shared" si="21"/>
        <v>-732.62474448155922</v>
      </c>
      <c r="C282" s="42">
        <f t="shared" si="22"/>
        <v>-732.62474448155922</v>
      </c>
      <c r="D282" s="42">
        <f t="shared" si="23"/>
        <v>-732.62474448155922</v>
      </c>
      <c r="E282" s="42"/>
      <c r="F282" t="b">
        <f t="shared" si="20"/>
        <v>0</v>
      </c>
    </row>
    <row r="283" spans="1:6" ht="15.75" x14ac:dyDescent="0.25">
      <c r="A283" s="31">
        <v>263</v>
      </c>
      <c r="B283" s="42">
        <f t="shared" si="21"/>
        <v>-732.62474448155922</v>
      </c>
      <c r="C283" s="42">
        <f t="shared" si="22"/>
        <v>-732.62474448155922</v>
      </c>
      <c r="D283" s="42">
        <f t="shared" si="23"/>
        <v>-732.62474448155922</v>
      </c>
      <c r="E283" s="42"/>
      <c r="F283" t="b">
        <f t="shared" si="20"/>
        <v>0</v>
      </c>
    </row>
    <row r="284" spans="1:6" ht="15.75" x14ac:dyDescent="0.25">
      <c r="A284" s="55">
        <v>264</v>
      </c>
      <c r="B284" s="42">
        <f t="shared" si="21"/>
        <v>-805.88721892971523</v>
      </c>
      <c r="C284" s="42">
        <f t="shared" si="22"/>
        <v>-805.88721892971523</v>
      </c>
      <c r="D284" s="42">
        <f t="shared" si="23"/>
        <v>-805.88721892971523</v>
      </c>
      <c r="E284" s="42"/>
      <c r="F284" t="b">
        <f t="shared" si="20"/>
        <v>1</v>
      </c>
    </row>
    <row r="285" spans="1:6" ht="15.75" x14ac:dyDescent="0.25">
      <c r="A285" s="31">
        <v>265</v>
      </c>
      <c r="B285" s="42">
        <f t="shared" si="21"/>
        <v>-805.88721892971523</v>
      </c>
      <c r="C285" s="42">
        <f t="shared" si="22"/>
        <v>-805.88721892971523</v>
      </c>
      <c r="D285" s="42">
        <f t="shared" si="23"/>
        <v>-805.88721892971523</v>
      </c>
      <c r="E285" s="42"/>
      <c r="F285" t="b">
        <f t="shared" si="20"/>
        <v>0</v>
      </c>
    </row>
    <row r="286" spans="1:6" ht="15.75" x14ac:dyDescent="0.25">
      <c r="A286" s="55">
        <v>266</v>
      </c>
      <c r="B286" s="42">
        <f t="shared" si="21"/>
        <v>-805.88721892971523</v>
      </c>
      <c r="C286" s="42">
        <f t="shared" si="22"/>
        <v>-805.88721892971523</v>
      </c>
      <c r="D286" s="42">
        <f t="shared" si="23"/>
        <v>-805.88721892971523</v>
      </c>
      <c r="E286" s="42"/>
      <c r="F286" t="b">
        <f t="shared" si="20"/>
        <v>0</v>
      </c>
    </row>
    <row r="287" spans="1:6" ht="15.75" x14ac:dyDescent="0.25">
      <c r="A287" s="31">
        <v>267</v>
      </c>
      <c r="B287" s="42">
        <f t="shared" si="21"/>
        <v>-805.88721892971523</v>
      </c>
      <c r="C287" s="42">
        <f t="shared" si="22"/>
        <v>-805.88721892971523</v>
      </c>
      <c r="D287" s="42">
        <f t="shared" si="23"/>
        <v>-805.88721892971523</v>
      </c>
      <c r="E287" s="42"/>
      <c r="F287" t="b">
        <f t="shared" si="20"/>
        <v>0</v>
      </c>
    </row>
    <row r="288" spans="1:6" ht="15.75" x14ac:dyDescent="0.25">
      <c r="A288" s="55">
        <v>268</v>
      </c>
      <c r="B288" s="42">
        <f t="shared" si="21"/>
        <v>-805.88721892971523</v>
      </c>
      <c r="C288" s="42">
        <f t="shared" si="22"/>
        <v>-805.88721892971523</v>
      </c>
      <c r="D288" s="42">
        <f t="shared" si="23"/>
        <v>-805.88721892971523</v>
      </c>
      <c r="E288" s="42"/>
      <c r="F288" t="b">
        <f t="shared" si="20"/>
        <v>0</v>
      </c>
    </row>
    <row r="289" spans="1:6" ht="15.75" x14ac:dyDescent="0.25">
      <c r="A289" s="31">
        <v>269</v>
      </c>
      <c r="B289" s="42">
        <f t="shared" si="21"/>
        <v>-805.88721892971523</v>
      </c>
      <c r="C289" s="42">
        <f t="shared" si="22"/>
        <v>-805.88721892971523</v>
      </c>
      <c r="D289" s="42">
        <f t="shared" si="23"/>
        <v>-805.88721892971523</v>
      </c>
      <c r="E289" s="42"/>
      <c r="F289" t="b">
        <f t="shared" si="20"/>
        <v>0</v>
      </c>
    </row>
    <row r="290" spans="1:6" ht="15.75" x14ac:dyDescent="0.25">
      <c r="A290" s="55">
        <v>270</v>
      </c>
      <c r="B290" s="42">
        <f t="shared" si="21"/>
        <v>-805.88721892971523</v>
      </c>
      <c r="C290" s="42">
        <f t="shared" si="22"/>
        <v>-805.88721892971523</v>
      </c>
      <c r="D290" s="42">
        <f t="shared" si="23"/>
        <v>-805.88721892971523</v>
      </c>
      <c r="E290" s="42"/>
      <c r="F290" t="b">
        <f t="shared" si="20"/>
        <v>0</v>
      </c>
    </row>
    <row r="291" spans="1:6" ht="15.75" x14ac:dyDescent="0.25">
      <c r="A291" s="31">
        <v>271</v>
      </c>
      <c r="B291" s="42">
        <f t="shared" si="21"/>
        <v>-805.88721892971523</v>
      </c>
      <c r="C291" s="42">
        <f t="shared" si="22"/>
        <v>-805.88721892971523</v>
      </c>
      <c r="D291" s="42">
        <f t="shared" si="23"/>
        <v>-805.88721892971523</v>
      </c>
      <c r="E291" s="42"/>
      <c r="F291" t="b">
        <f t="shared" si="20"/>
        <v>0</v>
      </c>
    </row>
    <row r="292" spans="1:6" ht="15.75" x14ac:dyDescent="0.25">
      <c r="A292" s="55">
        <v>272</v>
      </c>
      <c r="B292" s="42">
        <f t="shared" si="21"/>
        <v>-805.88721892971523</v>
      </c>
      <c r="C292" s="42">
        <f t="shared" si="22"/>
        <v>-805.88721892971523</v>
      </c>
      <c r="D292" s="42">
        <f t="shared" si="23"/>
        <v>-805.88721892971523</v>
      </c>
      <c r="E292" s="42"/>
      <c r="F292" t="b">
        <f t="shared" si="20"/>
        <v>0</v>
      </c>
    </row>
    <row r="293" spans="1:6" ht="15.75" x14ac:dyDescent="0.25">
      <c r="A293" s="31">
        <v>273</v>
      </c>
      <c r="B293" s="42">
        <f t="shared" si="21"/>
        <v>-805.88721892971523</v>
      </c>
      <c r="C293" s="42">
        <f t="shared" si="22"/>
        <v>-805.88721892971523</v>
      </c>
      <c r="D293" s="42">
        <f t="shared" si="23"/>
        <v>-805.88721892971523</v>
      </c>
      <c r="E293" s="42"/>
      <c r="F293" t="b">
        <f t="shared" si="20"/>
        <v>0</v>
      </c>
    </row>
    <row r="294" spans="1:6" ht="15.75" x14ac:dyDescent="0.25">
      <c r="A294" s="55">
        <v>274</v>
      </c>
      <c r="B294" s="42">
        <f t="shared" si="21"/>
        <v>-805.88721892971523</v>
      </c>
      <c r="C294" s="42">
        <f t="shared" si="22"/>
        <v>-805.88721892971523</v>
      </c>
      <c r="D294" s="42">
        <f t="shared" si="23"/>
        <v>-805.88721892971523</v>
      </c>
      <c r="E294" s="42"/>
      <c r="F294" t="b">
        <f t="shared" si="20"/>
        <v>0</v>
      </c>
    </row>
    <row r="295" spans="1:6" ht="15.75" x14ac:dyDescent="0.25">
      <c r="A295" s="31">
        <v>275</v>
      </c>
      <c r="B295" s="42">
        <f t="shared" si="21"/>
        <v>-805.88721892971523</v>
      </c>
      <c r="C295" s="42">
        <f t="shared" si="22"/>
        <v>-805.88721892971523</v>
      </c>
      <c r="D295" s="42">
        <f t="shared" si="23"/>
        <v>-805.88721892971523</v>
      </c>
      <c r="E295" s="42"/>
      <c r="F295" t="b">
        <f t="shared" si="20"/>
        <v>0</v>
      </c>
    </row>
    <row r="296" spans="1:6" ht="15.75" x14ac:dyDescent="0.25">
      <c r="A296" s="55">
        <v>276</v>
      </c>
      <c r="B296" s="42">
        <f t="shared" si="21"/>
        <v>-886.47594082268688</v>
      </c>
      <c r="C296" s="42">
        <f t="shared" si="22"/>
        <v>-886.47594082268688</v>
      </c>
      <c r="D296" s="42">
        <f t="shared" si="23"/>
        <v>-886.47594082268688</v>
      </c>
      <c r="E296" s="42"/>
      <c r="F296" t="b">
        <f t="shared" si="20"/>
        <v>1</v>
      </c>
    </row>
    <row r="297" spans="1:6" ht="15.75" x14ac:dyDescent="0.25">
      <c r="A297" s="31">
        <v>277</v>
      </c>
      <c r="B297" s="42">
        <f t="shared" si="21"/>
        <v>-886.47594082268688</v>
      </c>
      <c r="C297" s="42">
        <f t="shared" si="22"/>
        <v>-886.47594082268688</v>
      </c>
      <c r="D297" s="42">
        <f t="shared" si="23"/>
        <v>-886.47594082268688</v>
      </c>
      <c r="E297" s="42"/>
      <c r="F297" t="b">
        <f t="shared" si="20"/>
        <v>0</v>
      </c>
    </row>
    <row r="298" spans="1:6" ht="15.75" x14ac:dyDescent="0.25">
      <c r="A298" s="55">
        <v>278</v>
      </c>
      <c r="B298" s="42">
        <f t="shared" si="21"/>
        <v>-886.47594082268688</v>
      </c>
      <c r="C298" s="42">
        <f t="shared" si="22"/>
        <v>-886.47594082268688</v>
      </c>
      <c r="D298" s="42">
        <f t="shared" si="23"/>
        <v>-886.47594082268688</v>
      </c>
      <c r="E298" s="42"/>
      <c r="F298" t="b">
        <f t="shared" si="20"/>
        <v>0</v>
      </c>
    </row>
    <row r="299" spans="1:6" ht="15.75" x14ac:dyDescent="0.25">
      <c r="A299" s="31">
        <v>279</v>
      </c>
      <c r="B299" s="42">
        <f t="shared" si="21"/>
        <v>-886.47594082268688</v>
      </c>
      <c r="C299" s="42">
        <f t="shared" si="22"/>
        <v>-886.47594082268688</v>
      </c>
      <c r="D299" s="42">
        <f t="shared" si="23"/>
        <v>-886.47594082268688</v>
      </c>
      <c r="E299" s="42"/>
      <c r="F299" t="b">
        <f t="shared" si="20"/>
        <v>0</v>
      </c>
    </row>
    <row r="300" spans="1:6" ht="15.75" x14ac:dyDescent="0.25">
      <c r="A300" s="55">
        <v>280</v>
      </c>
      <c r="B300" s="42">
        <f t="shared" si="21"/>
        <v>-886.47594082268688</v>
      </c>
      <c r="C300" s="42">
        <f t="shared" si="22"/>
        <v>-886.47594082268688</v>
      </c>
      <c r="D300" s="42">
        <f t="shared" si="23"/>
        <v>-886.47594082268688</v>
      </c>
      <c r="E300" s="42"/>
      <c r="F300" t="b">
        <f t="shared" si="20"/>
        <v>0</v>
      </c>
    </row>
    <row r="301" spans="1:6" ht="15.75" x14ac:dyDescent="0.25">
      <c r="A301" s="31">
        <v>281</v>
      </c>
      <c r="B301" s="42">
        <f t="shared" si="21"/>
        <v>-886.47594082268688</v>
      </c>
      <c r="C301" s="42">
        <f t="shared" si="22"/>
        <v>-886.47594082268688</v>
      </c>
      <c r="D301" s="42">
        <f t="shared" si="23"/>
        <v>-886.47594082268688</v>
      </c>
      <c r="E301" s="42"/>
      <c r="F301" t="b">
        <f t="shared" si="20"/>
        <v>0</v>
      </c>
    </row>
    <row r="302" spans="1:6" ht="15.75" x14ac:dyDescent="0.25">
      <c r="A302" s="55">
        <v>282</v>
      </c>
      <c r="B302" s="42">
        <f t="shared" si="21"/>
        <v>-886.47594082268688</v>
      </c>
      <c r="C302" s="42">
        <f t="shared" si="22"/>
        <v>-886.47594082268688</v>
      </c>
      <c r="D302" s="42">
        <f t="shared" si="23"/>
        <v>-886.47594082268688</v>
      </c>
      <c r="E302" s="42"/>
      <c r="F302" t="b">
        <f t="shared" si="20"/>
        <v>0</v>
      </c>
    </row>
    <row r="303" spans="1:6" ht="15.75" x14ac:dyDescent="0.25">
      <c r="A303" s="31">
        <v>283</v>
      </c>
      <c r="B303" s="42">
        <f t="shared" si="21"/>
        <v>-886.47594082268688</v>
      </c>
      <c r="C303" s="42">
        <f t="shared" si="22"/>
        <v>-886.47594082268688</v>
      </c>
      <c r="D303" s="42">
        <f t="shared" si="23"/>
        <v>-886.47594082268688</v>
      </c>
      <c r="E303" s="42"/>
      <c r="F303" t="b">
        <f t="shared" si="20"/>
        <v>0</v>
      </c>
    </row>
    <row r="304" spans="1:6" ht="15.75" x14ac:dyDescent="0.25">
      <c r="A304" s="55">
        <v>284</v>
      </c>
      <c r="B304" s="42">
        <f t="shared" si="21"/>
        <v>-886.47594082268688</v>
      </c>
      <c r="C304" s="42">
        <f t="shared" si="22"/>
        <v>-886.47594082268688</v>
      </c>
      <c r="D304" s="42">
        <f t="shared" si="23"/>
        <v>-886.47594082268688</v>
      </c>
      <c r="E304" s="42"/>
      <c r="F304" t="b">
        <f t="shared" si="20"/>
        <v>0</v>
      </c>
    </row>
    <row r="305" spans="1:6" ht="15.75" x14ac:dyDescent="0.25">
      <c r="A305" s="31">
        <v>285</v>
      </c>
      <c r="B305" s="42">
        <f t="shared" si="21"/>
        <v>-886.47594082268688</v>
      </c>
      <c r="C305" s="42">
        <f t="shared" si="22"/>
        <v>-886.47594082268688</v>
      </c>
      <c r="D305" s="42">
        <f t="shared" si="23"/>
        <v>-886.47594082268688</v>
      </c>
      <c r="E305" s="42"/>
      <c r="F305" t="b">
        <f t="shared" si="20"/>
        <v>0</v>
      </c>
    </row>
    <row r="306" spans="1:6" ht="15.75" x14ac:dyDescent="0.25">
      <c r="A306" s="55">
        <v>286</v>
      </c>
      <c r="B306" s="42">
        <f t="shared" si="21"/>
        <v>-886.47594082268688</v>
      </c>
      <c r="C306" s="42">
        <f t="shared" si="22"/>
        <v>-886.47594082268688</v>
      </c>
      <c r="D306" s="42">
        <f t="shared" si="23"/>
        <v>-886.47594082268688</v>
      </c>
      <c r="E306" s="42"/>
      <c r="F306" t="b">
        <f t="shared" si="20"/>
        <v>0</v>
      </c>
    </row>
    <row r="307" spans="1:6" ht="15.75" x14ac:dyDescent="0.25">
      <c r="A307" s="31">
        <v>287</v>
      </c>
      <c r="B307" s="42">
        <f t="shared" si="21"/>
        <v>-886.47594082268688</v>
      </c>
      <c r="C307" s="42">
        <f t="shared" si="22"/>
        <v>-886.47594082268688</v>
      </c>
      <c r="D307" s="42">
        <f t="shared" si="23"/>
        <v>-886.47594082268688</v>
      </c>
      <c r="E307" s="42"/>
      <c r="F307" t="b">
        <f t="shared" si="20"/>
        <v>0</v>
      </c>
    </row>
    <row r="308" spans="1:6" ht="15.75" x14ac:dyDescent="0.25">
      <c r="A308" s="55">
        <v>288</v>
      </c>
      <c r="B308" s="42">
        <f t="shared" si="21"/>
        <v>-975.12353490495559</v>
      </c>
      <c r="C308" s="42">
        <f t="shared" si="22"/>
        <v>-975.12353490495559</v>
      </c>
      <c r="D308" s="42">
        <f t="shared" si="23"/>
        <v>-975.12353490495559</v>
      </c>
      <c r="E308" s="42"/>
      <c r="F308" t="b">
        <f t="shared" si="20"/>
        <v>1</v>
      </c>
    </row>
    <row r="309" spans="1:6" ht="15.75" x14ac:dyDescent="0.25">
      <c r="A309" s="31">
        <v>289</v>
      </c>
      <c r="B309" s="42">
        <f t="shared" si="21"/>
        <v>-975.12353490495559</v>
      </c>
      <c r="C309" s="42">
        <f t="shared" si="22"/>
        <v>-975.12353490495559</v>
      </c>
      <c r="D309" s="42">
        <f t="shared" si="23"/>
        <v>-975.12353490495559</v>
      </c>
      <c r="E309" s="42"/>
      <c r="F309" t="b">
        <f t="shared" si="20"/>
        <v>0</v>
      </c>
    </row>
    <row r="310" spans="1:6" ht="15.75" x14ac:dyDescent="0.25">
      <c r="A310" s="55">
        <v>290</v>
      </c>
      <c r="B310" s="42">
        <f t="shared" si="21"/>
        <v>-975.12353490495559</v>
      </c>
      <c r="C310" s="42">
        <f t="shared" si="22"/>
        <v>-975.12353490495559</v>
      </c>
      <c r="D310" s="42">
        <f t="shared" si="23"/>
        <v>-975.12353490495559</v>
      </c>
      <c r="E310" s="42"/>
      <c r="F310" t="b">
        <f t="shared" si="20"/>
        <v>0</v>
      </c>
    </row>
    <row r="311" spans="1:6" ht="15.75" x14ac:dyDescent="0.25">
      <c r="A311" s="31">
        <v>291</v>
      </c>
      <c r="B311" s="42">
        <f t="shared" si="21"/>
        <v>-975.12353490495559</v>
      </c>
      <c r="C311" s="42">
        <f t="shared" si="22"/>
        <v>-975.12353490495559</v>
      </c>
      <c r="D311" s="42">
        <f t="shared" si="23"/>
        <v>-975.12353490495559</v>
      </c>
      <c r="E311" s="42"/>
      <c r="F311" t="b">
        <f t="shared" si="20"/>
        <v>0</v>
      </c>
    </row>
    <row r="312" spans="1:6" ht="15.75" x14ac:dyDescent="0.25">
      <c r="A312" s="55">
        <v>292</v>
      </c>
      <c r="B312" s="42">
        <f t="shared" si="21"/>
        <v>-975.12353490495559</v>
      </c>
      <c r="C312" s="42">
        <f t="shared" si="22"/>
        <v>-975.12353490495559</v>
      </c>
      <c r="D312" s="42">
        <f t="shared" si="23"/>
        <v>-975.12353490495559</v>
      </c>
      <c r="E312" s="42"/>
      <c r="F312" t="b">
        <f t="shared" si="20"/>
        <v>0</v>
      </c>
    </row>
    <row r="313" spans="1:6" ht="15.75" x14ac:dyDescent="0.25">
      <c r="A313" s="31">
        <v>293</v>
      </c>
      <c r="B313" s="42">
        <f t="shared" si="21"/>
        <v>-975.12353490495559</v>
      </c>
      <c r="C313" s="42">
        <f t="shared" si="22"/>
        <v>-975.12353490495559</v>
      </c>
      <c r="D313" s="42">
        <f t="shared" si="23"/>
        <v>-975.12353490495559</v>
      </c>
      <c r="E313" s="42"/>
      <c r="F313" t="b">
        <f t="shared" si="20"/>
        <v>0</v>
      </c>
    </row>
    <row r="314" spans="1:6" ht="15.75" x14ac:dyDescent="0.25">
      <c r="A314" s="55">
        <v>294</v>
      </c>
      <c r="B314" s="42">
        <f t="shared" si="21"/>
        <v>-975.12353490495559</v>
      </c>
      <c r="C314" s="42">
        <f t="shared" si="22"/>
        <v>-975.12353490495559</v>
      </c>
      <c r="D314" s="42">
        <f t="shared" si="23"/>
        <v>-975.12353490495559</v>
      </c>
      <c r="E314" s="42"/>
      <c r="F314" t="b">
        <f t="shared" si="20"/>
        <v>0</v>
      </c>
    </row>
    <row r="315" spans="1:6" ht="15.75" x14ac:dyDescent="0.25">
      <c r="A315" s="31">
        <v>295</v>
      </c>
      <c r="B315" s="42">
        <f t="shared" si="21"/>
        <v>-975.12353490495559</v>
      </c>
      <c r="C315" s="42">
        <f t="shared" si="22"/>
        <v>-975.12353490495559</v>
      </c>
      <c r="D315" s="42">
        <f t="shared" si="23"/>
        <v>-975.12353490495559</v>
      </c>
      <c r="E315" s="42"/>
      <c r="F315" t="b">
        <f t="shared" si="20"/>
        <v>0</v>
      </c>
    </row>
    <row r="316" spans="1:6" ht="15.75" x14ac:dyDescent="0.25">
      <c r="A316" s="55">
        <v>296</v>
      </c>
      <c r="B316" s="42">
        <f t="shared" si="21"/>
        <v>-975.12353490495559</v>
      </c>
      <c r="C316" s="42">
        <f t="shared" si="22"/>
        <v>-975.12353490495559</v>
      </c>
      <c r="D316" s="42">
        <f t="shared" si="23"/>
        <v>-975.12353490495559</v>
      </c>
      <c r="E316" s="42"/>
      <c r="F316" t="b">
        <f t="shared" si="20"/>
        <v>0</v>
      </c>
    </row>
    <row r="317" spans="1:6" ht="15.75" x14ac:dyDescent="0.25">
      <c r="A317" s="31">
        <v>297</v>
      </c>
      <c r="B317" s="42">
        <f t="shared" si="21"/>
        <v>-975.12353490495559</v>
      </c>
      <c r="C317" s="42">
        <f t="shared" si="22"/>
        <v>-975.12353490495559</v>
      </c>
      <c r="D317" s="42">
        <f t="shared" si="23"/>
        <v>-975.12353490495559</v>
      </c>
      <c r="E317" s="42"/>
      <c r="F317" t="b">
        <f t="shared" si="20"/>
        <v>0</v>
      </c>
    </row>
    <row r="318" spans="1:6" ht="15.75" x14ac:dyDescent="0.25">
      <c r="A318" s="55">
        <v>298</v>
      </c>
      <c r="B318" s="42">
        <f t="shared" si="21"/>
        <v>-975.12353490495559</v>
      </c>
      <c r="C318" s="42">
        <f t="shared" si="22"/>
        <v>-975.12353490495559</v>
      </c>
      <c r="D318" s="42">
        <f t="shared" si="23"/>
        <v>-975.12353490495559</v>
      </c>
      <c r="E318" s="42"/>
      <c r="F318" t="b">
        <f t="shared" si="20"/>
        <v>0</v>
      </c>
    </row>
    <row r="319" spans="1:6" ht="15.75" x14ac:dyDescent="0.25">
      <c r="A319" s="31">
        <v>299</v>
      </c>
      <c r="B319" s="42">
        <f t="shared" si="21"/>
        <v>-975.12353490495559</v>
      </c>
      <c r="C319" s="42">
        <f t="shared" si="22"/>
        <v>-975.12353490495559</v>
      </c>
      <c r="D319" s="42">
        <f t="shared" si="23"/>
        <v>-975.12353490495559</v>
      </c>
      <c r="E319" s="42"/>
      <c r="F319" t="b">
        <f t="shared" si="20"/>
        <v>0</v>
      </c>
    </row>
    <row r="320" spans="1:6" ht="15.75" x14ac:dyDescent="0.25">
      <c r="A320" s="55">
        <v>300</v>
      </c>
      <c r="B320" s="42">
        <f t="shared" si="21"/>
        <v>-1072.6358883954513</v>
      </c>
      <c r="C320" s="42">
        <f t="shared" si="22"/>
        <v>-1072.6358883954513</v>
      </c>
      <c r="D320" s="42">
        <f t="shared" si="23"/>
        <v>-1072.6358883954513</v>
      </c>
      <c r="E320" s="42"/>
      <c r="F320" t="b">
        <f t="shared" si="20"/>
        <v>1</v>
      </c>
    </row>
    <row r="321" spans="1:6" ht="15.75" x14ac:dyDescent="0.25">
      <c r="A321" s="31">
        <v>301</v>
      </c>
      <c r="B321" s="42">
        <f t="shared" si="21"/>
        <v>-1072.6358883954513</v>
      </c>
      <c r="C321" s="42">
        <f t="shared" si="22"/>
        <v>-1072.6358883954513</v>
      </c>
      <c r="D321" s="42">
        <f t="shared" si="23"/>
        <v>-1072.6358883954513</v>
      </c>
      <c r="E321" s="42"/>
      <c r="F321" t="b">
        <f t="shared" si="20"/>
        <v>0</v>
      </c>
    </row>
    <row r="322" spans="1:6" ht="15.75" x14ac:dyDescent="0.25">
      <c r="A322" s="55">
        <v>302</v>
      </c>
      <c r="B322" s="42">
        <f t="shared" si="21"/>
        <v>-1072.6358883954513</v>
      </c>
      <c r="C322" s="42">
        <f t="shared" si="22"/>
        <v>-1072.6358883954513</v>
      </c>
      <c r="D322" s="42">
        <f t="shared" si="23"/>
        <v>-1072.6358883954513</v>
      </c>
      <c r="E322" s="42"/>
      <c r="F322" t="b">
        <f t="shared" si="20"/>
        <v>0</v>
      </c>
    </row>
    <row r="323" spans="1:6" ht="15.75" x14ac:dyDescent="0.25">
      <c r="A323" s="31">
        <v>303</v>
      </c>
      <c r="B323" s="42">
        <f t="shared" si="21"/>
        <v>-1072.6358883954513</v>
      </c>
      <c r="C323" s="42">
        <f t="shared" si="22"/>
        <v>-1072.6358883954513</v>
      </c>
      <c r="D323" s="42">
        <f t="shared" si="23"/>
        <v>-1072.6358883954513</v>
      </c>
      <c r="E323" s="42"/>
      <c r="F323" t="b">
        <f t="shared" si="20"/>
        <v>0</v>
      </c>
    </row>
    <row r="324" spans="1:6" ht="15.75" x14ac:dyDescent="0.25">
      <c r="A324" s="55">
        <v>304</v>
      </c>
      <c r="B324" s="42">
        <f t="shared" si="21"/>
        <v>-1072.6358883954513</v>
      </c>
      <c r="C324" s="42">
        <f t="shared" si="22"/>
        <v>-1072.6358883954513</v>
      </c>
      <c r="D324" s="42">
        <f t="shared" si="23"/>
        <v>-1072.6358883954513</v>
      </c>
      <c r="E324" s="42"/>
      <c r="F324" t="b">
        <f t="shared" si="20"/>
        <v>0</v>
      </c>
    </row>
    <row r="325" spans="1:6" ht="15.75" x14ac:dyDescent="0.25">
      <c r="A325" s="31">
        <v>305</v>
      </c>
      <c r="B325" s="42">
        <f t="shared" si="21"/>
        <v>-1072.6358883954513</v>
      </c>
      <c r="C325" s="42">
        <f t="shared" si="22"/>
        <v>-1072.6358883954513</v>
      </c>
      <c r="D325" s="42">
        <f t="shared" si="23"/>
        <v>-1072.6358883954513</v>
      </c>
      <c r="E325" s="42"/>
      <c r="F325" t="b">
        <f t="shared" si="20"/>
        <v>0</v>
      </c>
    </row>
    <row r="326" spans="1:6" ht="15.75" x14ac:dyDescent="0.25">
      <c r="A326" s="55">
        <v>306</v>
      </c>
      <c r="B326" s="42">
        <f t="shared" si="21"/>
        <v>-1072.6358883954513</v>
      </c>
      <c r="C326" s="42">
        <f t="shared" si="22"/>
        <v>-1072.6358883954513</v>
      </c>
      <c r="D326" s="42">
        <f t="shared" si="23"/>
        <v>-1072.6358883954513</v>
      </c>
      <c r="E326" s="42"/>
      <c r="F326" t="b">
        <f t="shared" si="20"/>
        <v>0</v>
      </c>
    </row>
    <row r="327" spans="1:6" ht="15.75" x14ac:dyDescent="0.25">
      <c r="A327" s="31">
        <v>307</v>
      </c>
      <c r="B327" s="42">
        <f t="shared" si="21"/>
        <v>-1072.6358883954513</v>
      </c>
      <c r="C327" s="42">
        <f t="shared" si="22"/>
        <v>-1072.6358883954513</v>
      </c>
      <c r="D327" s="42">
        <f t="shared" si="23"/>
        <v>-1072.6358883954513</v>
      </c>
      <c r="E327" s="42"/>
      <c r="F327" t="b">
        <f t="shared" si="20"/>
        <v>0</v>
      </c>
    </row>
    <row r="328" spans="1:6" ht="15.75" x14ac:dyDescent="0.25">
      <c r="A328" s="55">
        <v>308</v>
      </c>
      <c r="B328" s="42">
        <f t="shared" si="21"/>
        <v>-1072.6358883954513</v>
      </c>
      <c r="C328" s="42">
        <f t="shared" si="22"/>
        <v>-1072.6358883954513</v>
      </c>
      <c r="D328" s="42">
        <f t="shared" si="23"/>
        <v>-1072.6358883954513</v>
      </c>
      <c r="E328" s="42"/>
      <c r="F328" t="b">
        <f t="shared" si="20"/>
        <v>0</v>
      </c>
    </row>
    <row r="329" spans="1:6" ht="15.75" x14ac:dyDescent="0.25">
      <c r="A329" s="31">
        <v>309</v>
      </c>
      <c r="B329" s="42">
        <f t="shared" si="21"/>
        <v>-1072.6358883954513</v>
      </c>
      <c r="C329" s="42">
        <f t="shared" si="22"/>
        <v>-1072.6358883954513</v>
      </c>
      <c r="D329" s="42">
        <f t="shared" si="23"/>
        <v>-1072.6358883954513</v>
      </c>
      <c r="E329" s="42"/>
      <c r="F329" t="b">
        <f t="shared" si="20"/>
        <v>0</v>
      </c>
    </row>
    <row r="330" spans="1:6" ht="15.75" x14ac:dyDescent="0.25">
      <c r="A330" s="55">
        <v>310</v>
      </c>
      <c r="B330" s="42">
        <f t="shared" si="21"/>
        <v>-1072.6358883954513</v>
      </c>
      <c r="C330" s="42">
        <f t="shared" si="22"/>
        <v>-1072.6358883954513</v>
      </c>
      <c r="D330" s="42">
        <f t="shared" si="23"/>
        <v>-1072.6358883954513</v>
      </c>
      <c r="E330" s="42"/>
      <c r="F330" t="b">
        <f t="shared" si="20"/>
        <v>0</v>
      </c>
    </row>
    <row r="331" spans="1:6" ht="15.75" x14ac:dyDescent="0.25">
      <c r="A331" s="31">
        <v>311</v>
      </c>
      <c r="B331" s="42">
        <f t="shared" si="21"/>
        <v>-1072.6358883954513</v>
      </c>
      <c r="C331" s="42">
        <f t="shared" si="22"/>
        <v>-1072.6358883954513</v>
      </c>
      <c r="D331" s="42">
        <f t="shared" si="23"/>
        <v>-1072.6358883954513</v>
      </c>
      <c r="E331" s="42"/>
      <c r="F331" t="b">
        <f t="shared" si="20"/>
        <v>0</v>
      </c>
    </row>
    <row r="332" spans="1:6" ht="15.75" x14ac:dyDescent="0.25">
      <c r="A332" s="55">
        <v>312</v>
      </c>
      <c r="B332" s="42">
        <f t="shared" si="21"/>
        <v>51860.100522765002</v>
      </c>
      <c r="C332" s="42">
        <f t="shared" si="22"/>
        <v>83780.600522765002</v>
      </c>
      <c r="D332" s="42">
        <f t="shared" si="23"/>
        <v>115701.100522765</v>
      </c>
      <c r="E332" s="42"/>
      <c r="F332" t="b">
        <f t="shared" si="20"/>
        <v>1</v>
      </c>
    </row>
    <row r="333" spans="1:6" ht="15.75" x14ac:dyDescent="0.25">
      <c r="A333" s="31">
        <v>313</v>
      </c>
      <c r="B333" s="42">
        <f t="shared" si="21"/>
        <v>0</v>
      </c>
      <c r="C333" s="42">
        <f t="shared" si="22"/>
        <v>0</v>
      </c>
      <c r="D333" s="42">
        <f t="shared" si="23"/>
        <v>0</v>
      </c>
      <c r="E333" s="42"/>
      <c r="F333" t="b">
        <f t="shared" si="20"/>
        <v>0</v>
      </c>
    </row>
    <row r="334" spans="1:6" ht="15.75" x14ac:dyDescent="0.25">
      <c r="A334" s="55">
        <v>314</v>
      </c>
      <c r="B334" s="42">
        <f t="shared" si="21"/>
        <v>0</v>
      </c>
      <c r="C334" s="42">
        <f t="shared" si="22"/>
        <v>0</v>
      </c>
      <c r="D334" s="42">
        <f t="shared" si="23"/>
        <v>0</v>
      </c>
      <c r="E334" s="42"/>
      <c r="F334" t="b">
        <f t="shared" si="20"/>
        <v>0</v>
      </c>
    </row>
    <row r="335" spans="1:6" ht="15.75" x14ac:dyDescent="0.25">
      <c r="A335" s="31">
        <v>315</v>
      </c>
      <c r="B335" s="42">
        <f t="shared" si="21"/>
        <v>0</v>
      </c>
      <c r="C335" s="42">
        <f t="shared" si="22"/>
        <v>0</v>
      </c>
      <c r="D335" s="42">
        <f t="shared" si="23"/>
        <v>0</v>
      </c>
      <c r="E335" s="42"/>
      <c r="F335" t="b">
        <f t="shared" si="20"/>
        <v>0</v>
      </c>
    </row>
    <row r="336" spans="1:6" ht="15.75" x14ac:dyDescent="0.25">
      <c r="A336" s="55">
        <v>316</v>
      </c>
      <c r="B336" s="42">
        <f t="shared" si="21"/>
        <v>0</v>
      </c>
      <c r="C336" s="42">
        <f t="shared" si="22"/>
        <v>0</v>
      </c>
      <c r="D336" s="42">
        <f t="shared" si="23"/>
        <v>0</v>
      </c>
      <c r="E336" s="42"/>
      <c r="F336" t="b">
        <f t="shared" si="20"/>
        <v>0</v>
      </c>
    </row>
    <row r="337" spans="1:6" ht="15.75" x14ac:dyDescent="0.25">
      <c r="A337" s="31">
        <v>317</v>
      </c>
      <c r="B337" s="42">
        <f t="shared" si="21"/>
        <v>0</v>
      </c>
      <c r="C337" s="42">
        <f t="shared" si="22"/>
        <v>0</v>
      </c>
      <c r="D337" s="42">
        <f t="shared" si="23"/>
        <v>0</v>
      </c>
      <c r="E337" s="42"/>
      <c r="F337" t="b">
        <f t="shared" si="20"/>
        <v>0</v>
      </c>
    </row>
    <row r="338" spans="1:6" ht="15.75" x14ac:dyDescent="0.25">
      <c r="A338" s="55">
        <v>318</v>
      </c>
      <c r="B338" s="42">
        <f t="shared" si="21"/>
        <v>0</v>
      </c>
      <c r="C338" s="42">
        <f t="shared" si="22"/>
        <v>0</v>
      </c>
      <c r="D338" s="42">
        <f t="shared" si="23"/>
        <v>0</v>
      </c>
      <c r="E338" s="42"/>
      <c r="F338" t="b">
        <f t="shared" si="20"/>
        <v>0</v>
      </c>
    </row>
    <row r="339" spans="1:6" ht="15.75" x14ac:dyDescent="0.25">
      <c r="A339" s="31">
        <v>319</v>
      </c>
      <c r="B339" s="42">
        <f t="shared" si="21"/>
        <v>0</v>
      </c>
      <c r="C339" s="42">
        <f t="shared" si="22"/>
        <v>0</v>
      </c>
      <c r="D339" s="42">
        <f t="shared" si="23"/>
        <v>0</v>
      </c>
      <c r="E339" s="42"/>
      <c r="F339" t="b">
        <f t="shared" si="20"/>
        <v>0</v>
      </c>
    </row>
    <row r="340" spans="1:6" ht="15.75" x14ac:dyDescent="0.25">
      <c r="A340" s="55">
        <v>320</v>
      </c>
      <c r="B340" s="42">
        <f t="shared" si="21"/>
        <v>0</v>
      </c>
      <c r="C340" s="42">
        <f t="shared" si="22"/>
        <v>0</v>
      </c>
      <c r="D340" s="42">
        <f t="shared" si="23"/>
        <v>0</v>
      </c>
      <c r="E340" s="42"/>
      <c r="F340" t="b">
        <f t="shared" si="20"/>
        <v>0</v>
      </c>
    </row>
    <row r="341" spans="1:6" ht="15.75" x14ac:dyDescent="0.25">
      <c r="A341" s="31">
        <v>321</v>
      </c>
      <c r="B341" s="42">
        <f t="shared" si="21"/>
        <v>0</v>
      </c>
      <c r="C341" s="42">
        <f t="shared" si="22"/>
        <v>0</v>
      </c>
      <c r="D341" s="42">
        <f t="shared" si="23"/>
        <v>0</v>
      </c>
      <c r="E341" s="42"/>
      <c r="F341" t="b">
        <f t="shared" ref="F341:F404" si="24">OR($A341=B$10,IF(MOD(A341-$B$10,$B$5)=0,TRUE()))</f>
        <v>0</v>
      </c>
    </row>
    <row r="342" spans="1:6" ht="15.75" x14ac:dyDescent="0.25">
      <c r="A342" s="55">
        <v>322</v>
      </c>
      <c r="B342" s="42">
        <f t="shared" ref="B342:B405" si="25">IF($A342&lt;=B$13,B341*IF($F342=TRUE(),1+B$4,1),0)+IF($A342=B$13,B$16,0)</f>
        <v>0</v>
      </c>
      <c r="C342" s="42">
        <f t="shared" ref="C342:C405" si="26">IF($A342&lt;=C$13,C341*IF($F342=TRUE(),1+C$4,1),0)+IF($A342=C$13,C$16,0)</f>
        <v>0</v>
      </c>
      <c r="D342" s="42">
        <f t="shared" ref="D342:D405" si="27">IF($A342&lt;=D$13,D341*IF($F342=TRUE(),1+D$4,1),0)+IF($A342=D$13,D$16,0)</f>
        <v>0</v>
      </c>
      <c r="E342" s="42"/>
      <c r="F342" t="b">
        <f t="shared" si="24"/>
        <v>0</v>
      </c>
    </row>
    <row r="343" spans="1:6" ht="15.75" x14ac:dyDescent="0.25">
      <c r="A343" s="31">
        <v>323</v>
      </c>
      <c r="B343" s="42">
        <f t="shared" si="25"/>
        <v>0</v>
      </c>
      <c r="C343" s="42">
        <f t="shared" si="26"/>
        <v>0</v>
      </c>
      <c r="D343" s="42">
        <f t="shared" si="27"/>
        <v>0</v>
      </c>
      <c r="E343" s="42"/>
      <c r="F343" t="b">
        <f t="shared" si="24"/>
        <v>0</v>
      </c>
    </row>
    <row r="344" spans="1:6" ht="15.75" x14ac:dyDescent="0.25">
      <c r="A344" s="55">
        <v>324</v>
      </c>
      <c r="B344" s="42">
        <f t="shared" si="25"/>
        <v>0</v>
      </c>
      <c r="C344" s="42">
        <f t="shared" si="26"/>
        <v>0</v>
      </c>
      <c r="D344" s="42">
        <f t="shared" si="27"/>
        <v>0</v>
      </c>
      <c r="E344" s="42"/>
      <c r="F344" t="b">
        <f t="shared" si="24"/>
        <v>1</v>
      </c>
    </row>
    <row r="345" spans="1:6" ht="15.75" x14ac:dyDescent="0.25">
      <c r="A345" s="31">
        <v>325</v>
      </c>
      <c r="B345" s="42">
        <f t="shared" si="25"/>
        <v>0</v>
      </c>
      <c r="C345" s="42">
        <f t="shared" si="26"/>
        <v>0</v>
      </c>
      <c r="D345" s="42">
        <f t="shared" si="27"/>
        <v>0</v>
      </c>
      <c r="E345" s="42"/>
      <c r="F345" t="b">
        <f t="shared" si="24"/>
        <v>0</v>
      </c>
    </row>
    <row r="346" spans="1:6" ht="15.75" x14ac:dyDescent="0.25">
      <c r="A346" s="55">
        <v>326</v>
      </c>
      <c r="B346" s="42">
        <f t="shared" si="25"/>
        <v>0</v>
      </c>
      <c r="C346" s="42">
        <f t="shared" si="26"/>
        <v>0</v>
      </c>
      <c r="D346" s="42">
        <f t="shared" si="27"/>
        <v>0</v>
      </c>
      <c r="E346" s="42"/>
      <c r="F346" t="b">
        <f t="shared" si="24"/>
        <v>0</v>
      </c>
    </row>
    <row r="347" spans="1:6" ht="15.75" x14ac:dyDescent="0.25">
      <c r="A347" s="31">
        <v>327</v>
      </c>
      <c r="B347" s="42">
        <f t="shared" si="25"/>
        <v>0</v>
      </c>
      <c r="C347" s="42">
        <f t="shared" si="26"/>
        <v>0</v>
      </c>
      <c r="D347" s="42">
        <f t="shared" si="27"/>
        <v>0</v>
      </c>
      <c r="E347" s="42"/>
      <c r="F347" t="b">
        <f t="shared" si="24"/>
        <v>0</v>
      </c>
    </row>
    <row r="348" spans="1:6" ht="15.75" x14ac:dyDescent="0.25">
      <c r="A348" s="55">
        <v>328</v>
      </c>
      <c r="B348" s="42">
        <f t="shared" si="25"/>
        <v>0</v>
      </c>
      <c r="C348" s="42">
        <f t="shared" si="26"/>
        <v>0</v>
      </c>
      <c r="D348" s="42">
        <f t="shared" si="27"/>
        <v>0</v>
      </c>
      <c r="E348" s="42"/>
      <c r="F348" t="b">
        <f t="shared" si="24"/>
        <v>0</v>
      </c>
    </row>
    <row r="349" spans="1:6" ht="15.75" x14ac:dyDescent="0.25">
      <c r="A349" s="31">
        <v>329</v>
      </c>
      <c r="B349" s="42">
        <f t="shared" si="25"/>
        <v>0</v>
      </c>
      <c r="C349" s="42">
        <f t="shared" si="26"/>
        <v>0</v>
      </c>
      <c r="D349" s="42">
        <f t="shared" si="27"/>
        <v>0</v>
      </c>
      <c r="E349" s="42"/>
      <c r="F349" t="b">
        <f t="shared" si="24"/>
        <v>0</v>
      </c>
    </row>
    <row r="350" spans="1:6" ht="15.75" x14ac:dyDescent="0.25">
      <c r="A350" s="55">
        <v>330</v>
      </c>
      <c r="B350" s="42">
        <f t="shared" si="25"/>
        <v>0</v>
      </c>
      <c r="C350" s="42">
        <f t="shared" si="26"/>
        <v>0</v>
      </c>
      <c r="D350" s="42">
        <f t="shared" si="27"/>
        <v>0</v>
      </c>
      <c r="E350" s="42"/>
      <c r="F350" t="b">
        <f t="shared" si="24"/>
        <v>0</v>
      </c>
    </row>
    <row r="351" spans="1:6" ht="15.75" x14ac:dyDescent="0.25">
      <c r="A351" s="31">
        <v>331</v>
      </c>
      <c r="B351" s="42">
        <f t="shared" si="25"/>
        <v>0</v>
      </c>
      <c r="C351" s="42">
        <f t="shared" si="26"/>
        <v>0</v>
      </c>
      <c r="D351" s="42">
        <f t="shared" si="27"/>
        <v>0</v>
      </c>
      <c r="E351" s="42"/>
      <c r="F351" t="b">
        <f t="shared" si="24"/>
        <v>0</v>
      </c>
    </row>
    <row r="352" spans="1:6" ht="15.75" x14ac:dyDescent="0.25">
      <c r="A352" s="55">
        <v>332</v>
      </c>
      <c r="B352" s="42">
        <f t="shared" si="25"/>
        <v>0</v>
      </c>
      <c r="C352" s="42">
        <f t="shared" si="26"/>
        <v>0</v>
      </c>
      <c r="D352" s="42">
        <f t="shared" si="27"/>
        <v>0</v>
      </c>
      <c r="E352" s="42"/>
      <c r="F352" t="b">
        <f t="shared" si="24"/>
        <v>0</v>
      </c>
    </row>
    <row r="353" spans="1:6" ht="15.75" x14ac:dyDescent="0.25">
      <c r="A353" s="31">
        <v>333</v>
      </c>
      <c r="B353" s="42">
        <f t="shared" si="25"/>
        <v>0</v>
      </c>
      <c r="C353" s="42">
        <f t="shared" si="26"/>
        <v>0</v>
      </c>
      <c r="D353" s="42">
        <f t="shared" si="27"/>
        <v>0</v>
      </c>
      <c r="E353" s="42"/>
      <c r="F353" t="b">
        <f t="shared" si="24"/>
        <v>0</v>
      </c>
    </row>
    <row r="354" spans="1:6" ht="15.75" x14ac:dyDescent="0.25">
      <c r="A354" s="55">
        <v>334</v>
      </c>
      <c r="B354" s="42">
        <f t="shared" si="25"/>
        <v>0</v>
      </c>
      <c r="C354" s="42">
        <f t="shared" si="26"/>
        <v>0</v>
      </c>
      <c r="D354" s="42">
        <f t="shared" si="27"/>
        <v>0</v>
      </c>
      <c r="E354" s="42"/>
      <c r="F354" t="b">
        <f t="shared" si="24"/>
        <v>0</v>
      </c>
    </row>
    <row r="355" spans="1:6" ht="15.75" x14ac:dyDescent="0.25">
      <c r="A355" s="31">
        <v>335</v>
      </c>
      <c r="B355" s="42">
        <f t="shared" si="25"/>
        <v>0</v>
      </c>
      <c r="C355" s="42">
        <f t="shared" si="26"/>
        <v>0</v>
      </c>
      <c r="D355" s="42">
        <f t="shared" si="27"/>
        <v>0</v>
      </c>
      <c r="E355" s="42"/>
      <c r="F355" t="b">
        <f t="shared" si="24"/>
        <v>0</v>
      </c>
    </row>
    <row r="356" spans="1:6" ht="15.75" x14ac:dyDescent="0.25">
      <c r="A356" s="55">
        <v>336</v>
      </c>
      <c r="B356" s="42">
        <f t="shared" si="25"/>
        <v>0</v>
      </c>
      <c r="C356" s="42">
        <f t="shared" si="26"/>
        <v>0</v>
      </c>
      <c r="D356" s="42">
        <f t="shared" si="27"/>
        <v>0</v>
      </c>
      <c r="E356" s="42"/>
      <c r="F356" t="b">
        <f t="shared" si="24"/>
        <v>1</v>
      </c>
    </row>
    <row r="357" spans="1:6" ht="15.75" x14ac:dyDescent="0.25">
      <c r="A357" s="31">
        <v>337</v>
      </c>
      <c r="B357" s="42">
        <f t="shared" si="25"/>
        <v>0</v>
      </c>
      <c r="C357" s="42">
        <f t="shared" si="26"/>
        <v>0</v>
      </c>
      <c r="D357" s="42">
        <f t="shared" si="27"/>
        <v>0</v>
      </c>
      <c r="E357" s="42"/>
      <c r="F357" t="b">
        <f t="shared" si="24"/>
        <v>0</v>
      </c>
    </row>
    <row r="358" spans="1:6" ht="15.75" x14ac:dyDescent="0.25">
      <c r="A358" s="55">
        <v>338</v>
      </c>
      <c r="B358" s="42">
        <f t="shared" si="25"/>
        <v>0</v>
      </c>
      <c r="C358" s="42">
        <f t="shared" si="26"/>
        <v>0</v>
      </c>
      <c r="D358" s="42">
        <f t="shared" si="27"/>
        <v>0</v>
      </c>
      <c r="E358" s="42"/>
      <c r="F358" t="b">
        <f t="shared" si="24"/>
        <v>0</v>
      </c>
    </row>
    <row r="359" spans="1:6" ht="15.75" x14ac:dyDescent="0.25">
      <c r="A359" s="31">
        <v>339</v>
      </c>
      <c r="B359" s="42">
        <f t="shared" si="25"/>
        <v>0</v>
      </c>
      <c r="C359" s="42">
        <f t="shared" si="26"/>
        <v>0</v>
      </c>
      <c r="D359" s="42">
        <f t="shared" si="27"/>
        <v>0</v>
      </c>
      <c r="E359" s="42"/>
      <c r="F359" t="b">
        <f t="shared" si="24"/>
        <v>0</v>
      </c>
    </row>
    <row r="360" spans="1:6" ht="15.75" x14ac:dyDescent="0.25">
      <c r="A360" s="55">
        <v>340</v>
      </c>
      <c r="B360" s="42">
        <f t="shared" si="25"/>
        <v>0</v>
      </c>
      <c r="C360" s="42">
        <f t="shared" si="26"/>
        <v>0</v>
      </c>
      <c r="D360" s="42">
        <f t="shared" si="27"/>
        <v>0</v>
      </c>
      <c r="E360" s="42"/>
      <c r="F360" t="b">
        <f t="shared" si="24"/>
        <v>0</v>
      </c>
    </row>
    <row r="361" spans="1:6" ht="15.75" x14ac:dyDescent="0.25">
      <c r="A361" s="31">
        <v>341</v>
      </c>
      <c r="B361" s="42">
        <f t="shared" si="25"/>
        <v>0</v>
      </c>
      <c r="C361" s="42">
        <f t="shared" si="26"/>
        <v>0</v>
      </c>
      <c r="D361" s="42">
        <f t="shared" si="27"/>
        <v>0</v>
      </c>
      <c r="E361" s="42"/>
      <c r="F361" t="b">
        <f t="shared" si="24"/>
        <v>0</v>
      </c>
    </row>
    <row r="362" spans="1:6" ht="15.75" x14ac:dyDescent="0.25">
      <c r="A362" s="55">
        <v>342</v>
      </c>
      <c r="B362" s="42">
        <f t="shared" si="25"/>
        <v>0</v>
      </c>
      <c r="C362" s="42">
        <f t="shared" si="26"/>
        <v>0</v>
      </c>
      <c r="D362" s="42">
        <f t="shared" si="27"/>
        <v>0</v>
      </c>
      <c r="E362" s="42"/>
      <c r="F362" t="b">
        <f t="shared" si="24"/>
        <v>0</v>
      </c>
    </row>
    <row r="363" spans="1:6" ht="15.75" x14ac:dyDescent="0.25">
      <c r="A363" s="31">
        <v>343</v>
      </c>
      <c r="B363" s="42">
        <f t="shared" si="25"/>
        <v>0</v>
      </c>
      <c r="C363" s="42">
        <f t="shared" si="26"/>
        <v>0</v>
      </c>
      <c r="D363" s="42">
        <f t="shared" si="27"/>
        <v>0</v>
      </c>
      <c r="E363" s="42"/>
      <c r="F363" t="b">
        <f t="shared" si="24"/>
        <v>0</v>
      </c>
    </row>
    <row r="364" spans="1:6" ht="15.75" x14ac:dyDescent="0.25">
      <c r="A364" s="55">
        <v>344</v>
      </c>
      <c r="B364" s="42">
        <f t="shared" si="25"/>
        <v>0</v>
      </c>
      <c r="C364" s="42">
        <f t="shared" si="26"/>
        <v>0</v>
      </c>
      <c r="D364" s="42">
        <f t="shared" si="27"/>
        <v>0</v>
      </c>
      <c r="E364" s="42"/>
      <c r="F364" t="b">
        <f t="shared" si="24"/>
        <v>0</v>
      </c>
    </row>
    <row r="365" spans="1:6" ht="15.75" x14ac:dyDescent="0.25">
      <c r="A365" s="31">
        <v>345</v>
      </c>
      <c r="B365" s="42">
        <f t="shared" si="25"/>
        <v>0</v>
      </c>
      <c r="C365" s="42">
        <f t="shared" si="26"/>
        <v>0</v>
      </c>
      <c r="D365" s="42">
        <f t="shared" si="27"/>
        <v>0</v>
      </c>
      <c r="E365" s="42"/>
      <c r="F365" t="b">
        <f t="shared" si="24"/>
        <v>0</v>
      </c>
    </row>
    <row r="366" spans="1:6" ht="15.75" x14ac:dyDescent="0.25">
      <c r="A366" s="55">
        <v>346</v>
      </c>
      <c r="B366" s="42">
        <f t="shared" si="25"/>
        <v>0</v>
      </c>
      <c r="C366" s="42">
        <f t="shared" si="26"/>
        <v>0</v>
      </c>
      <c r="D366" s="42">
        <f t="shared" si="27"/>
        <v>0</v>
      </c>
      <c r="E366" s="42"/>
      <c r="F366" t="b">
        <f t="shared" si="24"/>
        <v>0</v>
      </c>
    </row>
    <row r="367" spans="1:6" ht="15.75" x14ac:dyDescent="0.25">
      <c r="A367" s="31">
        <v>347</v>
      </c>
      <c r="B367" s="42">
        <f t="shared" si="25"/>
        <v>0</v>
      </c>
      <c r="C367" s="42">
        <f t="shared" si="26"/>
        <v>0</v>
      </c>
      <c r="D367" s="42">
        <f t="shared" si="27"/>
        <v>0</v>
      </c>
      <c r="E367" s="42"/>
      <c r="F367" t="b">
        <f t="shared" si="24"/>
        <v>0</v>
      </c>
    </row>
    <row r="368" spans="1:6" ht="15.75" x14ac:dyDescent="0.25">
      <c r="A368" s="55">
        <v>348</v>
      </c>
      <c r="B368" s="42">
        <f t="shared" si="25"/>
        <v>0</v>
      </c>
      <c r="C368" s="42">
        <f t="shared" si="26"/>
        <v>0</v>
      </c>
      <c r="D368" s="42">
        <f t="shared" si="27"/>
        <v>0</v>
      </c>
      <c r="E368" s="42"/>
      <c r="F368" t="b">
        <f t="shared" si="24"/>
        <v>1</v>
      </c>
    </row>
    <row r="369" spans="1:6" ht="15.75" x14ac:dyDescent="0.25">
      <c r="A369" s="31">
        <v>349</v>
      </c>
      <c r="B369" s="42">
        <f t="shared" si="25"/>
        <v>0</v>
      </c>
      <c r="C369" s="42">
        <f t="shared" si="26"/>
        <v>0</v>
      </c>
      <c r="D369" s="42">
        <f t="shared" si="27"/>
        <v>0</v>
      </c>
      <c r="E369" s="42"/>
      <c r="F369" t="b">
        <f t="shared" si="24"/>
        <v>0</v>
      </c>
    </row>
    <row r="370" spans="1:6" ht="15.75" x14ac:dyDescent="0.25">
      <c r="A370" s="55">
        <v>350</v>
      </c>
      <c r="B370" s="42">
        <f t="shared" si="25"/>
        <v>0</v>
      </c>
      <c r="C370" s="42">
        <f t="shared" si="26"/>
        <v>0</v>
      </c>
      <c r="D370" s="42">
        <f t="shared" si="27"/>
        <v>0</v>
      </c>
      <c r="E370" s="42"/>
      <c r="F370" t="b">
        <f t="shared" si="24"/>
        <v>0</v>
      </c>
    </row>
    <row r="371" spans="1:6" ht="15.75" x14ac:dyDescent="0.25">
      <c r="A371" s="31">
        <v>351</v>
      </c>
      <c r="B371" s="42">
        <f t="shared" si="25"/>
        <v>0</v>
      </c>
      <c r="C371" s="42">
        <f t="shared" si="26"/>
        <v>0</v>
      </c>
      <c r="D371" s="42">
        <f t="shared" si="27"/>
        <v>0</v>
      </c>
      <c r="E371" s="42"/>
      <c r="F371" t="b">
        <f t="shared" si="24"/>
        <v>0</v>
      </c>
    </row>
    <row r="372" spans="1:6" ht="15.75" x14ac:dyDescent="0.25">
      <c r="A372" s="55">
        <v>352</v>
      </c>
      <c r="B372" s="42">
        <f t="shared" si="25"/>
        <v>0</v>
      </c>
      <c r="C372" s="42">
        <f t="shared" si="26"/>
        <v>0</v>
      </c>
      <c r="D372" s="42">
        <f t="shared" si="27"/>
        <v>0</v>
      </c>
      <c r="E372" s="42"/>
      <c r="F372" t="b">
        <f t="shared" si="24"/>
        <v>0</v>
      </c>
    </row>
    <row r="373" spans="1:6" ht="15.75" x14ac:dyDescent="0.25">
      <c r="A373" s="31">
        <v>353</v>
      </c>
      <c r="B373" s="42">
        <f t="shared" si="25"/>
        <v>0</v>
      </c>
      <c r="C373" s="42">
        <f t="shared" si="26"/>
        <v>0</v>
      </c>
      <c r="D373" s="42">
        <f t="shared" si="27"/>
        <v>0</v>
      </c>
      <c r="E373" s="42"/>
      <c r="F373" t="b">
        <f t="shared" si="24"/>
        <v>0</v>
      </c>
    </row>
    <row r="374" spans="1:6" ht="15.75" x14ac:dyDescent="0.25">
      <c r="A374" s="55">
        <v>354</v>
      </c>
      <c r="B374" s="42">
        <f t="shared" si="25"/>
        <v>0</v>
      </c>
      <c r="C374" s="42">
        <f t="shared" si="26"/>
        <v>0</v>
      </c>
      <c r="D374" s="42">
        <f t="shared" si="27"/>
        <v>0</v>
      </c>
      <c r="E374" s="42"/>
      <c r="F374" t="b">
        <f t="shared" si="24"/>
        <v>0</v>
      </c>
    </row>
    <row r="375" spans="1:6" ht="15.75" x14ac:dyDescent="0.25">
      <c r="A375" s="31">
        <v>355</v>
      </c>
      <c r="B375" s="42">
        <f t="shared" si="25"/>
        <v>0</v>
      </c>
      <c r="C375" s="42">
        <f t="shared" si="26"/>
        <v>0</v>
      </c>
      <c r="D375" s="42">
        <f t="shared" si="27"/>
        <v>0</v>
      </c>
      <c r="E375" s="42"/>
      <c r="F375" t="b">
        <f t="shared" si="24"/>
        <v>0</v>
      </c>
    </row>
    <row r="376" spans="1:6" ht="15.75" x14ac:dyDescent="0.25">
      <c r="A376" s="55">
        <v>356</v>
      </c>
      <c r="B376" s="42">
        <f t="shared" si="25"/>
        <v>0</v>
      </c>
      <c r="C376" s="42">
        <f t="shared" si="26"/>
        <v>0</v>
      </c>
      <c r="D376" s="42">
        <f t="shared" si="27"/>
        <v>0</v>
      </c>
      <c r="E376" s="42"/>
      <c r="F376" t="b">
        <f t="shared" si="24"/>
        <v>0</v>
      </c>
    </row>
    <row r="377" spans="1:6" ht="15.75" x14ac:dyDescent="0.25">
      <c r="A377" s="31">
        <v>357</v>
      </c>
      <c r="B377" s="42">
        <f t="shared" si="25"/>
        <v>0</v>
      </c>
      <c r="C377" s="42">
        <f t="shared" si="26"/>
        <v>0</v>
      </c>
      <c r="D377" s="42">
        <f t="shared" si="27"/>
        <v>0</v>
      </c>
      <c r="E377" s="42"/>
      <c r="F377" t="b">
        <f t="shared" si="24"/>
        <v>0</v>
      </c>
    </row>
    <row r="378" spans="1:6" ht="15.75" x14ac:dyDescent="0.25">
      <c r="A378" s="55">
        <v>358</v>
      </c>
      <c r="B378" s="42">
        <f t="shared" si="25"/>
        <v>0</v>
      </c>
      <c r="C378" s="42">
        <f t="shared" si="26"/>
        <v>0</v>
      </c>
      <c r="D378" s="42">
        <f t="shared" si="27"/>
        <v>0</v>
      </c>
      <c r="E378" s="42"/>
      <c r="F378" t="b">
        <f t="shared" si="24"/>
        <v>0</v>
      </c>
    </row>
    <row r="379" spans="1:6" ht="15.75" x14ac:dyDescent="0.25">
      <c r="A379" s="31">
        <v>359</v>
      </c>
      <c r="B379" s="42">
        <f t="shared" si="25"/>
        <v>0</v>
      </c>
      <c r="C379" s="42">
        <f t="shared" si="26"/>
        <v>0</v>
      </c>
      <c r="D379" s="42">
        <f t="shared" si="27"/>
        <v>0</v>
      </c>
      <c r="E379" s="42"/>
      <c r="F379" t="b">
        <f t="shared" si="24"/>
        <v>0</v>
      </c>
    </row>
    <row r="380" spans="1:6" ht="15.75" x14ac:dyDescent="0.25">
      <c r="A380" s="55">
        <v>360</v>
      </c>
      <c r="B380" s="42">
        <f t="shared" si="25"/>
        <v>0</v>
      </c>
      <c r="C380" s="42">
        <f t="shared" si="26"/>
        <v>0</v>
      </c>
      <c r="D380" s="42">
        <f t="shared" si="27"/>
        <v>0</v>
      </c>
      <c r="E380" s="42"/>
      <c r="F380" t="b">
        <f t="shared" si="24"/>
        <v>1</v>
      </c>
    </row>
    <row r="381" spans="1:6" ht="15.75" x14ac:dyDescent="0.25">
      <c r="A381" s="31">
        <v>361</v>
      </c>
      <c r="B381" s="42">
        <f t="shared" si="25"/>
        <v>0</v>
      </c>
      <c r="C381" s="42">
        <f t="shared" si="26"/>
        <v>0</v>
      </c>
      <c r="D381" s="42">
        <f t="shared" si="27"/>
        <v>0</v>
      </c>
      <c r="E381" s="42"/>
      <c r="F381" t="b">
        <f t="shared" si="24"/>
        <v>0</v>
      </c>
    </row>
    <row r="382" spans="1:6" ht="15.75" x14ac:dyDescent="0.25">
      <c r="A382" s="55">
        <v>362</v>
      </c>
      <c r="B382" s="42">
        <f t="shared" si="25"/>
        <v>0</v>
      </c>
      <c r="C382" s="42">
        <f t="shared" si="26"/>
        <v>0</v>
      </c>
      <c r="D382" s="42">
        <f t="shared" si="27"/>
        <v>0</v>
      </c>
      <c r="E382" s="42"/>
      <c r="F382" t="b">
        <f t="shared" si="24"/>
        <v>0</v>
      </c>
    </row>
    <row r="383" spans="1:6" ht="15.75" x14ac:dyDescent="0.25">
      <c r="A383" s="31">
        <v>363</v>
      </c>
      <c r="B383" s="42">
        <f t="shared" si="25"/>
        <v>0</v>
      </c>
      <c r="C383" s="42">
        <f t="shared" si="26"/>
        <v>0</v>
      </c>
      <c r="D383" s="42">
        <f t="shared" si="27"/>
        <v>0</v>
      </c>
      <c r="E383" s="42"/>
      <c r="F383" t="b">
        <f t="shared" si="24"/>
        <v>0</v>
      </c>
    </row>
    <row r="384" spans="1:6" ht="15.75" x14ac:dyDescent="0.25">
      <c r="A384" s="55">
        <v>364</v>
      </c>
      <c r="B384" s="42">
        <f t="shared" si="25"/>
        <v>0</v>
      </c>
      <c r="C384" s="42">
        <f t="shared" si="26"/>
        <v>0</v>
      </c>
      <c r="D384" s="42">
        <f t="shared" si="27"/>
        <v>0</v>
      </c>
      <c r="E384" s="42"/>
      <c r="F384" t="b">
        <f t="shared" si="24"/>
        <v>0</v>
      </c>
    </row>
    <row r="385" spans="1:6" ht="15.75" x14ac:dyDescent="0.25">
      <c r="A385" s="31">
        <v>365</v>
      </c>
      <c r="B385" s="42">
        <f t="shared" si="25"/>
        <v>0</v>
      </c>
      <c r="C385" s="42">
        <f t="shared" si="26"/>
        <v>0</v>
      </c>
      <c r="D385" s="42">
        <f t="shared" si="27"/>
        <v>0</v>
      </c>
      <c r="E385" s="42"/>
      <c r="F385" t="b">
        <f t="shared" si="24"/>
        <v>0</v>
      </c>
    </row>
    <row r="386" spans="1:6" ht="15.75" x14ac:dyDescent="0.25">
      <c r="A386" s="55">
        <v>366</v>
      </c>
      <c r="B386" s="42">
        <f t="shared" si="25"/>
        <v>0</v>
      </c>
      <c r="C386" s="42">
        <f t="shared" si="26"/>
        <v>0</v>
      </c>
      <c r="D386" s="42">
        <f t="shared" si="27"/>
        <v>0</v>
      </c>
      <c r="E386" s="42"/>
      <c r="F386" t="b">
        <f t="shared" si="24"/>
        <v>0</v>
      </c>
    </row>
    <row r="387" spans="1:6" ht="15.75" x14ac:dyDescent="0.25">
      <c r="A387" s="31">
        <v>367</v>
      </c>
      <c r="B387" s="42">
        <f t="shared" si="25"/>
        <v>0</v>
      </c>
      <c r="C387" s="42">
        <f t="shared" si="26"/>
        <v>0</v>
      </c>
      <c r="D387" s="42">
        <f t="shared" si="27"/>
        <v>0</v>
      </c>
      <c r="E387" s="42"/>
      <c r="F387" t="b">
        <f t="shared" si="24"/>
        <v>0</v>
      </c>
    </row>
    <row r="388" spans="1:6" ht="15.75" x14ac:dyDescent="0.25">
      <c r="A388" s="55">
        <v>368</v>
      </c>
      <c r="B388" s="42">
        <f t="shared" si="25"/>
        <v>0</v>
      </c>
      <c r="C388" s="42">
        <f t="shared" si="26"/>
        <v>0</v>
      </c>
      <c r="D388" s="42">
        <f t="shared" si="27"/>
        <v>0</v>
      </c>
      <c r="E388" s="42"/>
      <c r="F388" t="b">
        <f t="shared" si="24"/>
        <v>0</v>
      </c>
    </row>
    <row r="389" spans="1:6" ht="15.75" x14ac:dyDescent="0.25">
      <c r="A389" s="31">
        <v>369</v>
      </c>
      <c r="B389" s="42">
        <f t="shared" si="25"/>
        <v>0</v>
      </c>
      <c r="C389" s="42">
        <f t="shared" si="26"/>
        <v>0</v>
      </c>
      <c r="D389" s="42">
        <f t="shared" si="27"/>
        <v>0</v>
      </c>
      <c r="E389" s="42"/>
      <c r="F389" t="b">
        <f t="shared" si="24"/>
        <v>0</v>
      </c>
    </row>
    <row r="390" spans="1:6" ht="15.75" x14ac:dyDescent="0.25">
      <c r="A390" s="55">
        <v>370</v>
      </c>
      <c r="B390" s="42">
        <f t="shared" si="25"/>
        <v>0</v>
      </c>
      <c r="C390" s="42">
        <f t="shared" si="26"/>
        <v>0</v>
      </c>
      <c r="D390" s="42">
        <f t="shared" si="27"/>
        <v>0</v>
      </c>
      <c r="E390" s="42"/>
      <c r="F390" t="b">
        <f t="shared" si="24"/>
        <v>0</v>
      </c>
    </row>
    <row r="391" spans="1:6" ht="15.75" x14ac:dyDescent="0.25">
      <c r="A391" s="31">
        <v>371</v>
      </c>
      <c r="B391" s="42">
        <f t="shared" si="25"/>
        <v>0</v>
      </c>
      <c r="C391" s="42">
        <f t="shared" si="26"/>
        <v>0</v>
      </c>
      <c r="D391" s="42">
        <f t="shared" si="27"/>
        <v>0</v>
      </c>
      <c r="E391" s="42"/>
      <c r="F391" t="b">
        <f t="shared" si="24"/>
        <v>0</v>
      </c>
    </row>
    <row r="392" spans="1:6" ht="15.75" x14ac:dyDescent="0.25">
      <c r="A392" s="55">
        <v>372</v>
      </c>
      <c r="B392" s="42">
        <f t="shared" si="25"/>
        <v>0</v>
      </c>
      <c r="C392" s="42">
        <f t="shared" si="26"/>
        <v>0</v>
      </c>
      <c r="D392" s="42">
        <f t="shared" si="27"/>
        <v>0</v>
      </c>
      <c r="E392" s="42"/>
      <c r="F392" t="b">
        <f t="shared" si="24"/>
        <v>1</v>
      </c>
    </row>
    <row r="393" spans="1:6" ht="15.75" x14ac:dyDescent="0.25">
      <c r="A393" s="31">
        <v>373</v>
      </c>
      <c r="B393" s="42">
        <f t="shared" si="25"/>
        <v>0</v>
      </c>
      <c r="C393" s="42">
        <f t="shared" si="26"/>
        <v>0</v>
      </c>
      <c r="D393" s="42">
        <f t="shared" si="27"/>
        <v>0</v>
      </c>
      <c r="E393" s="42"/>
      <c r="F393" t="b">
        <f t="shared" si="24"/>
        <v>0</v>
      </c>
    </row>
    <row r="394" spans="1:6" ht="15.75" x14ac:dyDescent="0.25">
      <c r="A394" s="55">
        <v>374</v>
      </c>
      <c r="B394" s="42">
        <f t="shared" si="25"/>
        <v>0</v>
      </c>
      <c r="C394" s="42">
        <f t="shared" si="26"/>
        <v>0</v>
      </c>
      <c r="D394" s="42">
        <f t="shared" si="27"/>
        <v>0</v>
      </c>
      <c r="E394" s="42"/>
      <c r="F394" t="b">
        <f t="shared" si="24"/>
        <v>0</v>
      </c>
    </row>
    <row r="395" spans="1:6" ht="15.75" x14ac:dyDescent="0.25">
      <c r="A395" s="31">
        <v>375</v>
      </c>
      <c r="B395" s="42">
        <f t="shared" si="25"/>
        <v>0</v>
      </c>
      <c r="C395" s="42">
        <f t="shared" si="26"/>
        <v>0</v>
      </c>
      <c r="D395" s="42">
        <f t="shared" si="27"/>
        <v>0</v>
      </c>
      <c r="E395" s="42"/>
      <c r="F395" t="b">
        <f t="shared" si="24"/>
        <v>0</v>
      </c>
    </row>
    <row r="396" spans="1:6" ht="15.75" x14ac:dyDescent="0.25">
      <c r="A396" s="55">
        <v>376</v>
      </c>
      <c r="B396" s="42">
        <f t="shared" si="25"/>
        <v>0</v>
      </c>
      <c r="C396" s="42">
        <f t="shared" si="26"/>
        <v>0</v>
      </c>
      <c r="D396" s="42">
        <f t="shared" si="27"/>
        <v>0</v>
      </c>
      <c r="E396" s="42"/>
      <c r="F396" t="b">
        <f t="shared" si="24"/>
        <v>0</v>
      </c>
    </row>
    <row r="397" spans="1:6" ht="15.75" x14ac:dyDescent="0.25">
      <c r="A397" s="31">
        <v>377</v>
      </c>
      <c r="B397" s="42">
        <f t="shared" si="25"/>
        <v>0</v>
      </c>
      <c r="C397" s="42">
        <f t="shared" si="26"/>
        <v>0</v>
      </c>
      <c r="D397" s="42">
        <f t="shared" si="27"/>
        <v>0</v>
      </c>
      <c r="E397" s="42"/>
      <c r="F397" t="b">
        <f t="shared" si="24"/>
        <v>0</v>
      </c>
    </row>
    <row r="398" spans="1:6" ht="15.75" x14ac:dyDescent="0.25">
      <c r="A398" s="55">
        <v>378</v>
      </c>
      <c r="B398" s="42">
        <f t="shared" si="25"/>
        <v>0</v>
      </c>
      <c r="C398" s="42">
        <f t="shared" si="26"/>
        <v>0</v>
      </c>
      <c r="D398" s="42">
        <f t="shared" si="27"/>
        <v>0</v>
      </c>
      <c r="E398" s="42"/>
      <c r="F398" t="b">
        <f t="shared" si="24"/>
        <v>0</v>
      </c>
    </row>
    <row r="399" spans="1:6" ht="15.75" x14ac:dyDescent="0.25">
      <c r="A399" s="31">
        <v>379</v>
      </c>
      <c r="B399" s="42">
        <f t="shared" si="25"/>
        <v>0</v>
      </c>
      <c r="C399" s="42">
        <f t="shared" si="26"/>
        <v>0</v>
      </c>
      <c r="D399" s="42">
        <f t="shared" si="27"/>
        <v>0</v>
      </c>
      <c r="E399" s="42"/>
      <c r="F399" t="b">
        <f t="shared" si="24"/>
        <v>0</v>
      </c>
    </row>
    <row r="400" spans="1:6" ht="15.75" x14ac:dyDescent="0.25">
      <c r="A400" s="55">
        <v>380</v>
      </c>
      <c r="B400" s="42">
        <f t="shared" si="25"/>
        <v>0</v>
      </c>
      <c r="C400" s="42">
        <f t="shared" si="26"/>
        <v>0</v>
      </c>
      <c r="D400" s="42">
        <f t="shared" si="27"/>
        <v>0</v>
      </c>
      <c r="E400" s="42"/>
      <c r="F400" t="b">
        <f t="shared" si="24"/>
        <v>0</v>
      </c>
    </row>
    <row r="401" spans="1:6" ht="15.75" x14ac:dyDescent="0.25">
      <c r="A401" s="31">
        <v>381</v>
      </c>
      <c r="B401" s="42">
        <f t="shared" si="25"/>
        <v>0</v>
      </c>
      <c r="C401" s="42">
        <f t="shared" si="26"/>
        <v>0</v>
      </c>
      <c r="D401" s="42">
        <f t="shared" si="27"/>
        <v>0</v>
      </c>
      <c r="E401" s="42"/>
      <c r="F401" t="b">
        <f t="shared" si="24"/>
        <v>0</v>
      </c>
    </row>
    <row r="402" spans="1:6" ht="15.75" x14ac:dyDescent="0.25">
      <c r="A402" s="55">
        <v>382</v>
      </c>
      <c r="B402" s="42">
        <f t="shared" si="25"/>
        <v>0</v>
      </c>
      <c r="C402" s="42">
        <f t="shared" si="26"/>
        <v>0</v>
      </c>
      <c r="D402" s="42">
        <f t="shared" si="27"/>
        <v>0</v>
      </c>
      <c r="E402" s="42"/>
      <c r="F402" t="b">
        <f t="shared" si="24"/>
        <v>0</v>
      </c>
    </row>
    <row r="403" spans="1:6" ht="15.75" x14ac:dyDescent="0.25">
      <c r="A403" s="31">
        <v>383</v>
      </c>
      <c r="B403" s="42">
        <f t="shared" si="25"/>
        <v>0</v>
      </c>
      <c r="C403" s="42">
        <f t="shared" si="26"/>
        <v>0</v>
      </c>
      <c r="D403" s="42">
        <f t="shared" si="27"/>
        <v>0</v>
      </c>
      <c r="E403" s="42"/>
      <c r="F403" t="b">
        <f t="shared" si="24"/>
        <v>0</v>
      </c>
    </row>
    <row r="404" spans="1:6" ht="15.75" x14ac:dyDescent="0.25">
      <c r="A404" s="55">
        <v>384</v>
      </c>
      <c r="B404" s="42">
        <f t="shared" si="25"/>
        <v>0</v>
      </c>
      <c r="C404" s="42">
        <f t="shared" si="26"/>
        <v>0</v>
      </c>
      <c r="D404" s="42">
        <f t="shared" si="27"/>
        <v>0</v>
      </c>
      <c r="E404" s="42"/>
      <c r="F404" t="b">
        <f t="shared" si="24"/>
        <v>1</v>
      </c>
    </row>
    <row r="405" spans="1:6" ht="15.75" x14ac:dyDescent="0.25">
      <c r="A405" s="31">
        <v>385</v>
      </c>
      <c r="B405" s="42">
        <f t="shared" si="25"/>
        <v>0</v>
      </c>
      <c r="C405" s="42">
        <f t="shared" si="26"/>
        <v>0</v>
      </c>
      <c r="D405" s="42">
        <f t="shared" si="27"/>
        <v>0</v>
      </c>
      <c r="E405" s="42"/>
      <c r="F405" t="b">
        <f t="shared" ref="F405:F468" si="28">OR($A405=B$10,IF(MOD(A405-$B$10,$B$5)=0,TRUE()))</f>
        <v>0</v>
      </c>
    </row>
    <row r="406" spans="1:6" ht="15.75" x14ac:dyDescent="0.25">
      <c r="A406" s="55">
        <v>386</v>
      </c>
      <c r="B406" s="42">
        <f t="shared" ref="B406:B469" si="29">IF($A406&lt;=B$13,B405*IF($F406=TRUE(),1+B$4,1),0)+IF($A406=B$13,B$16,0)</f>
        <v>0</v>
      </c>
      <c r="C406" s="42">
        <f t="shared" ref="C406:C469" si="30">IF($A406&lt;=C$13,C405*IF($F406=TRUE(),1+C$4,1),0)+IF($A406=C$13,C$16,0)</f>
        <v>0</v>
      </c>
      <c r="D406" s="42">
        <f t="shared" ref="D406:D469" si="31">IF($A406&lt;=D$13,D405*IF($F406=TRUE(),1+D$4,1),0)+IF($A406=D$13,D$16,0)</f>
        <v>0</v>
      </c>
      <c r="E406" s="42"/>
      <c r="F406" t="b">
        <f t="shared" si="28"/>
        <v>0</v>
      </c>
    </row>
    <row r="407" spans="1:6" ht="15.75" x14ac:dyDescent="0.25">
      <c r="A407" s="31">
        <v>387</v>
      </c>
      <c r="B407" s="42">
        <f t="shared" si="29"/>
        <v>0</v>
      </c>
      <c r="C407" s="42">
        <f t="shared" si="30"/>
        <v>0</v>
      </c>
      <c r="D407" s="42">
        <f t="shared" si="31"/>
        <v>0</v>
      </c>
      <c r="E407" s="42"/>
      <c r="F407" t="b">
        <f t="shared" si="28"/>
        <v>0</v>
      </c>
    </row>
    <row r="408" spans="1:6" ht="15.75" x14ac:dyDescent="0.25">
      <c r="A408" s="55">
        <v>388</v>
      </c>
      <c r="B408" s="42">
        <f t="shared" si="29"/>
        <v>0</v>
      </c>
      <c r="C408" s="42">
        <f t="shared" si="30"/>
        <v>0</v>
      </c>
      <c r="D408" s="42">
        <f t="shared" si="31"/>
        <v>0</v>
      </c>
      <c r="E408" s="42"/>
      <c r="F408" t="b">
        <f t="shared" si="28"/>
        <v>0</v>
      </c>
    </row>
    <row r="409" spans="1:6" ht="15.75" x14ac:dyDescent="0.25">
      <c r="A409" s="31">
        <v>389</v>
      </c>
      <c r="B409" s="42">
        <f t="shared" si="29"/>
        <v>0</v>
      </c>
      <c r="C409" s="42">
        <f t="shared" si="30"/>
        <v>0</v>
      </c>
      <c r="D409" s="42">
        <f t="shared" si="31"/>
        <v>0</v>
      </c>
      <c r="E409" s="42"/>
      <c r="F409" t="b">
        <f t="shared" si="28"/>
        <v>0</v>
      </c>
    </row>
    <row r="410" spans="1:6" ht="15.75" x14ac:dyDescent="0.25">
      <c r="A410" s="55">
        <v>390</v>
      </c>
      <c r="B410" s="42">
        <f t="shared" si="29"/>
        <v>0</v>
      </c>
      <c r="C410" s="42">
        <f t="shared" si="30"/>
        <v>0</v>
      </c>
      <c r="D410" s="42">
        <f t="shared" si="31"/>
        <v>0</v>
      </c>
      <c r="E410" s="42"/>
      <c r="F410" t="b">
        <f t="shared" si="28"/>
        <v>0</v>
      </c>
    </row>
    <row r="411" spans="1:6" ht="15.75" x14ac:dyDescent="0.25">
      <c r="A411" s="31">
        <v>391</v>
      </c>
      <c r="B411" s="42">
        <f t="shared" si="29"/>
        <v>0</v>
      </c>
      <c r="C411" s="42">
        <f t="shared" si="30"/>
        <v>0</v>
      </c>
      <c r="D411" s="42">
        <f t="shared" si="31"/>
        <v>0</v>
      </c>
      <c r="E411" s="42"/>
      <c r="F411" t="b">
        <f t="shared" si="28"/>
        <v>0</v>
      </c>
    </row>
    <row r="412" spans="1:6" ht="15.75" x14ac:dyDescent="0.25">
      <c r="A412" s="55">
        <v>392</v>
      </c>
      <c r="B412" s="42">
        <f t="shared" si="29"/>
        <v>0</v>
      </c>
      <c r="C412" s="42">
        <f t="shared" si="30"/>
        <v>0</v>
      </c>
      <c r="D412" s="42">
        <f t="shared" si="31"/>
        <v>0</v>
      </c>
      <c r="E412" s="42"/>
      <c r="F412" t="b">
        <f t="shared" si="28"/>
        <v>0</v>
      </c>
    </row>
    <row r="413" spans="1:6" ht="15.75" x14ac:dyDescent="0.25">
      <c r="A413" s="31">
        <v>393</v>
      </c>
      <c r="B413" s="42">
        <f t="shared" si="29"/>
        <v>0</v>
      </c>
      <c r="C413" s="42">
        <f t="shared" si="30"/>
        <v>0</v>
      </c>
      <c r="D413" s="42">
        <f t="shared" si="31"/>
        <v>0</v>
      </c>
      <c r="E413" s="42"/>
      <c r="F413" t="b">
        <f t="shared" si="28"/>
        <v>0</v>
      </c>
    </row>
    <row r="414" spans="1:6" ht="15.75" x14ac:dyDescent="0.25">
      <c r="A414" s="55">
        <v>394</v>
      </c>
      <c r="B414" s="42">
        <f t="shared" si="29"/>
        <v>0</v>
      </c>
      <c r="C414" s="42">
        <f t="shared" si="30"/>
        <v>0</v>
      </c>
      <c r="D414" s="42">
        <f t="shared" si="31"/>
        <v>0</v>
      </c>
      <c r="E414" s="42"/>
      <c r="F414" t="b">
        <f t="shared" si="28"/>
        <v>0</v>
      </c>
    </row>
    <row r="415" spans="1:6" ht="15.75" x14ac:dyDescent="0.25">
      <c r="A415" s="31">
        <v>395</v>
      </c>
      <c r="B415" s="42">
        <f t="shared" si="29"/>
        <v>0</v>
      </c>
      <c r="C415" s="42">
        <f t="shared" si="30"/>
        <v>0</v>
      </c>
      <c r="D415" s="42">
        <f t="shared" si="31"/>
        <v>0</v>
      </c>
      <c r="E415" s="42"/>
      <c r="F415" t="b">
        <f t="shared" si="28"/>
        <v>0</v>
      </c>
    </row>
    <row r="416" spans="1:6" ht="15.75" x14ac:dyDescent="0.25">
      <c r="A416" s="55">
        <v>396</v>
      </c>
      <c r="B416" s="42">
        <f t="shared" si="29"/>
        <v>0</v>
      </c>
      <c r="C416" s="42">
        <f t="shared" si="30"/>
        <v>0</v>
      </c>
      <c r="D416" s="42">
        <f t="shared" si="31"/>
        <v>0</v>
      </c>
      <c r="E416" s="42"/>
      <c r="F416" t="b">
        <f t="shared" si="28"/>
        <v>1</v>
      </c>
    </row>
    <row r="417" spans="1:6" ht="15.75" x14ac:dyDescent="0.25">
      <c r="A417" s="31">
        <v>397</v>
      </c>
      <c r="B417" s="42">
        <f t="shared" si="29"/>
        <v>0</v>
      </c>
      <c r="C417" s="42">
        <f t="shared" si="30"/>
        <v>0</v>
      </c>
      <c r="D417" s="42">
        <f t="shared" si="31"/>
        <v>0</v>
      </c>
      <c r="E417" s="42"/>
      <c r="F417" t="b">
        <f t="shared" si="28"/>
        <v>0</v>
      </c>
    </row>
    <row r="418" spans="1:6" ht="15.75" x14ac:dyDescent="0.25">
      <c r="A418" s="55">
        <v>398</v>
      </c>
      <c r="B418" s="42">
        <f t="shared" si="29"/>
        <v>0</v>
      </c>
      <c r="C418" s="42">
        <f t="shared" si="30"/>
        <v>0</v>
      </c>
      <c r="D418" s="42">
        <f t="shared" si="31"/>
        <v>0</v>
      </c>
      <c r="E418" s="42"/>
      <c r="F418" t="b">
        <f t="shared" si="28"/>
        <v>0</v>
      </c>
    </row>
    <row r="419" spans="1:6" ht="15.75" x14ac:dyDescent="0.25">
      <c r="A419" s="31">
        <v>399</v>
      </c>
      <c r="B419" s="42">
        <f t="shared" si="29"/>
        <v>0</v>
      </c>
      <c r="C419" s="42">
        <f t="shared" si="30"/>
        <v>0</v>
      </c>
      <c r="D419" s="42">
        <f t="shared" si="31"/>
        <v>0</v>
      </c>
      <c r="E419" s="42"/>
      <c r="F419" t="b">
        <f t="shared" si="28"/>
        <v>0</v>
      </c>
    </row>
    <row r="420" spans="1:6" ht="15.75" x14ac:dyDescent="0.25">
      <c r="A420" s="55">
        <v>400</v>
      </c>
      <c r="B420" s="42">
        <f t="shared" si="29"/>
        <v>0</v>
      </c>
      <c r="C420" s="42">
        <f t="shared" si="30"/>
        <v>0</v>
      </c>
      <c r="D420" s="42">
        <f t="shared" si="31"/>
        <v>0</v>
      </c>
      <c r="E420" s="42"/>
      <c r="F420" t="b">
        <f t="shared" si="28"/>
        <v>0</v>
      </c>
    </row>
    <row r="421" spans="1:6" ht="15.75" x14ac:dyDescent="0.25">
      <c r="A421" s="31">
        <v>401</v>
      </c>
      <c r="B421" s="42">
        <f t="shared" si="29"/>
        <v>0</v>
      </c>
      <c r="C421" s="42">
        <f t="shared" si="30"/>
        <v>0</v>
      </c>
      <c r="D421" s="42">
        <f t="shared" si="31"/>
        <v>0</v>
      </c>
      <c r="E421" s="42"/>
      <c r="F421" t="b">
        <f t="shared" si="28"/>
        <v>0</v>
      </c>
    </row>
    <row r="422" spans="1:6" ht="15.75" x14ac:dyDescent="0.25">
      <c r="A422" s="55">
        <v>402</v>
      </c>
      <c r="B422" s="42">
        <f t="shared" si="29"/>
        <v>0</v>
      </c>
      <c r="C422" s="42">
        <f t="shared" si="30"/>
        <v>0</v>
      </c>
      <c r="D422" s="42">
        <f t="shared" si="31"/>
        <v>0</v>
      </c>
      <c r="E422" s="42"/>
      <c r="F422" t="b">
        <f t="shared" si="28"/>
        <v>0</v>
      </c>
    </row>
    <row r="423" spans="1:6" ht="15.75" x14ac:dyDescent="0.25">
      <c r="A423" s="31">
        <v>403</v>
      </c>
      <c r="B423" s="42">
        <f t="shared" si="29"/>
        <v>0</v>
      </c>
      <c r="C423" s="42">
        <f t="shared" si="30"/>
        <v>0</v>
      </c>
      <c r="D423" s="42">
        <f t="shared" si="31"/>
        <v>0</v>
      </c>
      <c r="E423" s="42"/>
      <c r="F423" t="b">
        <f t="shared" si="28"/>
        <v>0</v>
      </c>
    </row>
    <row r="424" spans="1:6" ht="15.75" x14ac:dyDescent="0.25">
      <c r="A424" s="55">
        <v>404</v>
      </c>
      <c r="B424" s="42">
        <f t="shared" si="29"/>
        <v>0</v>
      </c>
      <c r="C424" s="42">
        <f t="shared" si="30"/>
        <v>0</v>
      </c>
      <c r="D424" s="42">
        <f t="shared" si="31"/>
        <v>0</v>
      </c>
      <c r="E424" s="42"/>
      <c r="F424" t="b">
        <f t="shared" si="28"/>
        <v>0</v>
      </c>
    </row>
    <row r="425" spans="1:6" ht="15.75" x14ac:dyDescent="0.25">
      <c r="A425" s="31">
        <v>405</v>
      </c>
      <c r="B425" s="42">
        <f t="shared" si="29"/>
        <v>0</v>
      </c>
      <c r="C425" s="42">
        <f t="shared" si="30"/>
        <v>0</v>
      </c>
      <c r="D425" s="42">
        <f t="shared" si="31"/>
        <v>0</v>
      </c>
      <c r="E425" s="42"/>
      <c r="F425" t="b">
        <f t="shared" si="28"/>
        <v>0</v>
      </c>
    </row>
    <row r="426" spans="1:6" ht="15.75" x14ac:dyDescent="0.25">
      <c r="A426" s="55">
        <v>406</v>
      </c>
      <c r="B426" s="42">
        <f t="shared" si="29"/>
        <v>0</v>
      </c>
      <c r="C426" s="42">
        <f t="shared" si="30"/>
        <v>0</v>
      </c>
      <c r="D426" s="42">
        <f t="shared" si="31"/>
        <v>0</v>
      </c>
      <c r="E426" s="42"/>
      <c r="F426" t="b">
        <f t="shared" si="28"/>
        <v>0</v>
      </c>
    </row>
    <row r="427" spans="1:6" ht="15.75" x14ac:dyDescent="0.25">
      <c r="A427" s="31">
        <v>407</v>
      </c>
      <c r="B427" s="42">
        <f t="shared" si="29"/>
        <v>0</v>
      </c>
      <c r="C427" s="42">
        <f t="shared" si="30"/>
        <v>0</v>
      </c>
      <c r="D427" s="42">
        <f t="shared" si="31"/>
        <v>0</v>
      </c>
      <c r="E427" s="42"/>
      <c r="F427" t="b">
        <f t="shared" si="28"/>
        <v>0</v>
      </c>
    </row>
    <row r="428" spans="1:6" ht="15.75" x14ac:dyDescent="0.25">
      <c r="A428" s="55">
        <v>408</v>
      </c>
      <c r="B428" s="42">
        <f t="shared" si="29"/>
        <v>0</v>
      </c>
      <c r="C428" s="42">
        <f t="shared" si="30"/>
        <v>0</v>
      </c>
      <c r="D428" s="42">
        <f t="shared" si="31"/>
        <v>0</v>
      </c>
      <c r="E428" s="42"/>
      <c r="F428" t="b">
        <f t="shared" si="28"/>
        <v>1</v>
      </c>
    </row>
    <row r="429" spans="1:6" ht="15.75" x14ac:dyDescent="0.25">
      <c r="A429" s="31">
        <v>409</v>
      </c>
      <c r="B429" s="42">
        <f t="shared" si="29"/>
        <v>0</v>
      </c>
      <c r="C429" s="42">
        <f t="shared" si="30"/>
        <v>0</v>
      </c>
      <c r="D429" s="42">
        <f t="shared" si="31"/>
        <v>0</v>
      </c>
      <c r="E429" s="42"/>
      <c r="F429" t="b">
        <f t="shared" si="28"/>
        <v>0</v>
      </c>
    </row>
    <row r="430" spans="1:6" ht="15.75" x14ac:dyDescent="0.25">
      <c r="A430" s="55">
        <v>410</v>
      </c>
      <c r="B430" s="42">
        <f t="shared" si="29"/>
        <v>0</v>
      </c>
      <c r="C430" s="42">
        <f t="shared" si="30"/>
        <v>0</v>
      </c>
      <c r="D430" s="42">
        <f t="shared" si="31"/>
        <v>0</v>
      </c>
      <c r="E430" s="42"/>
      <c r="F430" t="b">
        <f t="shared" si="28"/>
        <v>0</v>
      </c>
    </row>
    <row r="431" spans="1:6" ht="15.75" x14ac:dyDescent="0.25">
      <c r="A431" s="31">
        <v>411</v>
      </c>
      <c r="B431" s="42">
        <f t="shared" si="29"/>
        <v>0</v>
      </c>
      <c r="C431" s="42">
        <f t="shared" si="30"/>
        <v>0</v>
      </c>
      <c r="D431" s="42">
        <f t="shared" si="31"/>
        <v>0</v>
      </c>
      <c r="E431" s="42"/>
      <c r="F431" t="b">
        <f t="shared" si="28"/>
        <v>0</v>
      </c>
    </row>
    <row r="432" spans="1:6" ht="15.75" x14ac:dyDescent="0.25">
      <c r="A432" s="55">
        <v>412</v>
      </c>
      <c r="B432" s="42">
        <f t="shared" si="29"/>
        <v>0</v>
      </c>
      <c r="C432" s="42">
        <f t="shared" si="30"/>
        <v>0</v>
      </c>
      <c r="D432" s="42">
        <f t="shared" si="31"/>
        <v>0</v>
      </c>
      <c r="E432" s="42"/>
      <c r="F432" t="b">
        <f t="shared" si="28"/>
        <v>0</v>
      </c>
    </row>
    <row r="433" spans="1:6" ht="15.75" x14ac:dyDescent="0.25">
      <c r="A433" s="31">
        <v>413</v>
      </c>
      <c r="B433" s="42">
        <f t="shared" si="29"/>
        <v>0</v>
      </c>
      <c r="C433" s="42">
        <f t="shared" si="30"/>
        <v>0</v>
      </c>
      <c r="D433" s="42">
        <f t="shared" si="31"/>
        <v>0</v>
      </c>
      <c r="E433" s="42"/>
      <c r="F433" t="b">
        <f t="shared" si="28"/>
        <v>0</v>
      </c>
    </row>
    <row r="434" spans="1:6" ht="15.75" x14ac:dyDescent="0.25">
      <c r="A434" s="55">
        <v>414</v>
      </c>
      <c r="B434" s="42">
        <f t="shared" si="29"/>
        <v>0</v>
      </c>
      <c r="C434" s="42">
        <f t="shared" si="30"/>
        <v>0</v>
      </c>
      <c r="D434" s="42">
        <f t="shared" si="31"/>
        <v>0</v>
      </c>
      <c r="E434" s="42"/>
      <c r="F434" t="b">
        <f t="shared" si="28"/>
        <v>0</v>
      </c>
    </row>
    <row r="435" spans="1:6" ht="15.75" x14ac:dyDescent="0.25">
      <c r="A435" s="31">
        <v>415</v>
      </c>
      <c r="B435" s="42">
        <f t="shared" si="29"/>
        <v>0</v>
      </c>
      <c r="C435" s="42">
        <f t="shared" si="30"/>
        <v>0</v>
      </c>
      <c r="D435" s="42">
        <f t="shared" si="31"/>
        <v>0</v>
      </c>
      <c r="E435" s="42"/>
      <c r="F435" t="b">
        <f t="shared" si="28"/>
        <v>0</v>
      </c>
    </row>
    <row r="436" spans="1:6" ht="15.75" x14ac:dyDescent="0.25">
      <c r="A436" s="55">
        <v>416</v>
      </c>
      <c r="B436" s="42">
        <f t="shared" si="29"/>
        <v>0</v>
      </c>
      <c r="C436" s="42">
        <f t="shared" si="30"/>
        <v>0</v>
      </c>
      <c r="D436" s="42">
        <f t="shared" si="31"/>
        <v>0</v>
      </c>
      <c r="E436" s="42"/>
      <c r="F436" t="b">
        <f t="shared" si="28"/>
        <v>0</v>
      </c>
    </row>
    <row r="437" spans="1:6" ht="15.75" x14ac:dyDescent="0.25">
      <c r="A437" s="31">
        <v>417</v>
      </c>
      <c r="B437" s="42">
        <f t="shared" si="29"/>
        <v>0</v>
      </c>
      <c r="C437" s="42">
        <f t="shared" si="30"/>
        <v>0</v>
      </c>
      <c r="D437" s="42">
        <f t="shared" si="31"/>
        <v>0</v>
      </c>
      <c r="E437" s="42"/>
      <c r="F437" t="b">
        <f t="shared" si="28"/>
        <v>0</v>
      </c>
    </row>
    <row r="438" spans="1:6" ht="15.75" x14ac:dyDescent="0.25">
      <c r="A438" s="55">
        <v>418</v>
      </c>
      <c r="B438" s="42">
        <f t="shared" si="29"/>
        <v>0</v>
      </c>
      <c r="C438" s="42">
        <f t="shared" si="30"/>
        <v>0</v>
      </c>
      <c r="D438" s="42">
        <f t="shared" si="31"/>
        <v>0</v>
      </c>
      <c r="E438" s="42"/>
      <c r="F438" t="b">
        <f t="shared" si="28"/>
        <v>0</v>
      </c>
    </row>
    <row r="439" spans="1:6" ht="15.75" x14ac:dyDescent="0.25">
      <c r="A439" s="31">
        <v>419</v>
      </c>
      <c r="B439" s="42">
        <f t="shared" si="29"/>
        <v>0</v>
      </c>
      <c r="C439" s="42">
        <f t="shared" si="30"/>
        <v>0</v>
      </c>
      <c r="D439" s="42">
        <f t="shared" si="31"/>
        <v>0</v>
      </c>
      <c r="E439" s="42"/>
      <c r="F439" t="b">
        <f t="shared" si="28"/>
        <v>0</v>
      </c>
    </row>
    <row r="440" spans="1:6" ht="15.75" x14ac:dyDescent="0.25">
      <c r="A440" s="55">
        <v>420</v>
      </c>
      <c r="B440" s="42">
        <f t="shared" si="29"/>
        <v>0</v>
      </c>
      <c r="C440" s="42">
        <f t="shared" si="30"/>
        <v>0</v>
      </c>
      <c r="D440" s="42">
        <f t="shared" si="31"/>
        <v>0</v>
      </c>
      <c r="E440" s="42"/>
      <c r="F440" t="b">
        <f t="shared" si="28"/>
        <v>1</v>
      </c>
    </row>
    <row r="441" spans="1:6" ht="15.75" x14ac:dyDescent="0.25">
      <c r="A441" s="31">
        <v>421</v>
      </c>
      <c r="B441" s="42">
        <f t="shared" si="29"/>
        <v>0</v>
      </c>
      <c r="C441" s="42">
        <f t="shared" si="30"/>
        <v>0</v>
      </c>
      <c r="D441" s="42">
        <f t="shared" si="31"/>
        <v>0</v>
      </c>
      <c r="E441" s="42"/>
      <c r="F441" t="b">
        <f t="shared" si="28"/>
        <v>0</v>
      </c>
    </row>
    <row r="442" spans="1:6" ht="15.75" x14ac:dyDescent="0.25">
      <c r="A442" s="55">
        <v>422</v>
      </c>
      <c r="B442" s="42">
        <f t="shared" si="29"/>
        <v>0</v>
      </c>
      <c r="C442" s="42">
        <f t="shared" si="30"/>
        <v>0</v>
      </c>
      <c r="D442" s="42">
        <f t="shared" si="31"/>
        <v>0</v>
      </c>
      <c r="E442" s="42"/>
      <c r="F442" t="b">
        <f t="shared" si="28"/>
        <v>0</v>
      </c>
    </row>
    <row r="443" spans="1:6" ht="15.75" x14ac:dyDescent="0.25">
      <c r="A443" s="31">
        <v>423</v>
      </c>
      <c r="B443" s="42">
        <f t="shared" si="29"/>
        <v>0</v>
      </c>
      <c r="C443" s="42">
        <f t="shared" si="30"/>
        <v>0</v>
      </c>
      <c r="D443" s="42">
        <f t="shared" si="31"/>
        <v>0</v>
      </c>
      <c r="E443" s="42"/>
      <c r="F443" t="b">
        <f t="shared" si="28"/>
        <v>0</v>
      </c>
    </row>
    <row r="444" spans="1:6" ht="15.75" x14ac:dyDescent="0.25">
      <c r="A444" s="55">
        <v>424</v>
      </c>
      <c r="B444" s="42">
        <f t="shared" si="29"/>
        <v>0</v>
      </c>
      <c r="C444" s="42">
        <f t="shared" si="30"/>
        <v>0</v>
      </c>
      <c r="D444" s="42">
        <f t="shared" si="31"/>
        <v>0</v>
      </c>
      <c r="E444" s="42"/>
      <c r="F444" t="b">
        <f t="shared" si="28"/>
        <v>0</v>
      </c>
    </row>
    <row r="445" spans="1:6" ht="15.75" x14ac:dyDescent="0.25">
      <c r="A445" s="31">
        <v>425</v>
      </c>
      <c r="B445" s="42">
        <f t="shared" si="29"/>
        <v>0</v>
      </c>
      <c r="C445" s="42">
        <f t="shared" si="30"/>
        <v>0</v>
      </c>
      <c r="D445" s="42">
        <f t="shared" si="31"/>
        <v>0</v>
      </c>
      <c r="E445" s="42"/>
      <c r="F445" t="b">
        <f t="shared" si="28"/>
        <v>0</v>
      </c>
    </row>
    <row r="446" spans="1:6" ht="15.75" x14ac:dyDescent="0.25">
      <c r="A446" s="55">
        <v>426</v>
      </c>
      <c r="B446" s="42">
        <f t="shared" si="29"/>
        <v>0</v>
      </c>
      <c r="C446" s="42">
        <f t="shared" si="30"/>
        <v>0</v>
      </c>
      <c r="D446" s="42">
        <f t="shared" si="31"/>
        <v>0</v>
      </c>
      <c r="E446" s="42"/>
      <c r="F446" t="b">
        <f t="shared" si="28"/>
        <v>0</v>
      </c>
    </row>
    <row r="447" spans="1:6" ht="15.75" x14ac:dyDescent="0.25">
      <c r="A447" s="31">
        <v>427</v>
      </c>
      <c r="B447" s="42">
        <f t="shared" si="29"/>
        <v>0</v>
      </c>
      <c r="C447" s="42">
        <f t="shared" si="30"/>
        <v>0</v>
      </c>
      <c r="D447" s="42">
        <f t="shared" si="31"/>
        <v>0</v>
      </c>
      <c r="E447" s="42"/>
      <c r="F447" t="b">
        <f t="shared" si="28"/>
        <v>0</v>
      </c>
    </row>
    <row r="448" spans="1:6" ht="15.75" x14ac:dyDescent="0.25">
      <c r="A448" s="55">
        <v>428</v>
      </c>
      <c r="B448" s="42">
        <f t="shared" si="29"/>
        <v>0</v>
      </c>
      <c r="C448" s="42">
        <f t="shared" si="30"/>
        <v>0</v>
      </c>
      <c r="D448" s="42">
        <f t="shared" si="31"/>
        <v>0</v>
      </c>
      <c r="E448" s="42"/>
      <c r="F448" t="b">
        <f t="shared" si="28"/>
        <v>0</v>
      </c>
    </row>
    <row r="449" spans="1:6" ht="15.75" x14ac:dyDescent="0.25">
      <c r="A449" s="31">
        <v>429</v>
      </c>
      <c r="B449" s="42">
        <f t="shared" si="29"/>
        <v>0</v>
      </c>
      <c r="C449" s="42">
        <f t="shared" si="30"/>
        <v>0</v>
      </c>
      <c r="D449" s="42">
        <f t="shared" si="31"/>
        <v>0</v>
      </c>
      <c r="E449" s="42"/>
      <c r="F449" t="b">
        <f t="shared" si="28"/>
        <v>0</v>
      </c>
    </row>
    <row r="450" spans="1:6" ht="15.75" x14ac:dyDescent="0.25">
      <c r="A450" s="55">
        <v>430</v>
      </c>
      <c r="B450" s="42">
        <f t="shared" si="29"/>
        <v>0</v>
      </c>
      <c r="C450" s="42">
        <f t="shared" si="30"/>
        <v>0</v>
      </c>
      <c r="D450" s="42">
        <f t="shared" si="31"/>
        <v>0</v>
      </c>
      <c r="E450" s="42"/>
      <c r="F450" t="b">
        <f t="shared" si="28"/>
        <v>0</v>
      </c>
    </row>
    <row r="451" spans="1:6" ht="15.75" x14ac:dyDescent="0.25">
      <c r="A451" s="31">
        <v>431</v>
      </c>
      <c r="B451" s="42">
        <f t="shared" si="29"/>
        <v>0</v>
      </c>
      <c r="C451" s="42">
        <f t="shared" si="30"/>
        <v>0</v>
      </c>
      <c r="D451" s="42">
        <f t="shared" si="31"/>
        <v>0</v>
      </c>
      <c r="E451" s="42"/>
      <c r="F451" t="b">
        <f t="shared" si="28"/>
        <v>0</v>
      </c>
    </row>
    <row r="452" spans="1:6" ht="15.75" x14ac:dyDescent="0.25">
      <c r="A452" s="55">
        <v>432</v>
      </c>
      <c r="B452" s="42">
        <f t="shared" si="29"/>
        <v>0</v>
      </c>
      <c r="C452" s="42">
        <f t="shared" si="30"/>
        <v>0</v>
      </c>
      <c r="D452" s="42">
        <f t="shared" si="31"/>
        <v>0</v>
      </c>
      <c r="E452" s="42"/>
      <c r="F452" t="b">
        <f t="shared" si="28"/>
        <v>1</v>
      </c>
    </row>
    <row r="453" spans="1:6" ht="15.75" x14ac:dyDescent="0.25">
      <c r="A453" s="31">
        <v>433</v>
      </c>
      <c r="B453" s="42">
        <f t="shared" si="29"/>
        <v>0</v>
      </c>
      <c r="C453" s="42">
        <f t="shared" si="30"/>
        <v>0</v>
      </c>
      <c r="D453" s="42">
        <f t="shared" si="31"/>
        <v>0</v>
      </c>
      <c r="E453" s="42"/>
      <c r="F453" t="b">
        <f t="shared" si="28"/>
        <v>0</v>
      </c>
    </row>
    <row r="454" spans="1:6" ht="15.75" x14ac:dyDescent="0.25">
      <c r="A454" s="55">
        <v>434</v>
      </c>
      <c r="B454" s="42">
        <f t="shared" si="29"/>
        <v>0</v>
      </c>
      <c r="C454" s="42">
        <f t="shared" si="30"/>
        <v>0</v>
      </c>
      <c r="D454" s="42">
        <f t="shared" si="31"/>
        <v>0</v>
      </c>
      <c r="E454" s="42"/>
      <c r="F454" t="b">
        <f t="shared" si="28"/>
        <v>0</v>
      </c>
    </row>
    <row r="455" spans="1:6" ht="15.75" x14ac:dyDescent="0.25">
      <c r="A455" s="31">
        <v>435</v>
      </c>
      <c r="B455" s="42">
        <f t="shared" si="29"/>
        <v>0</v>
      </c>
      <c r="C455" s="42">
        <f t="shared" si="30"/>
        <v>0</v>
      </c>
      <c r="D455" s="42">
        <f t="shared" si="31"/>
        <v>0</v>
      </c>
      <c r="E455" s="42"/>
      <c r="F455" t="b">
        <f t="shared" si="28"/>
        <v>0</v>
      </c>
    </row>
    <row r="456" spans="1:6" ht="15.75" x14ac:dyDescent="0.25">
      <c r="A456" s="55">
        <v>436</v>
      </c>
      <c r="B456" s="42">
        <f t="shared" si="29"/>
        <v>0</v>
      </c>
      <c r="C456" s="42">
        <f t="shared" si="30"/>
        <v>0</v>
      </c>
      <c r="D456" s="42">
        <f t="shared" si="31"/>
        <v>0</v>
      </c>
      <c r="E456" s="42"/>
      <c r="F456" t="b">
        <f t="shared" si="28"/>
        <v>0</v>
      </c>
    </row>
    <row r="457" spans="1:6" ht="15.75" x14ac:dyDescent="0.25">
      <c r="A457" s="31">
        <v>437</v>
      </c>
      <c r="B457" s="42">
        <f t="shared" si="29"/>
        <v>0</v>
      </c>
      <c r="C457" s="42">
        <f t="shared" si="30"/>
        <v>0</v>
      </c>
      <c r="D457" s="42">
        <f t="shared" si="31"/>
        <v>0</v>
      </c>
      <c r="E457" s="42"/>
      <c r="F457" t="b">
        <f t="shared" si="28"/>
        <v>0</v>
      </c>
    </row>
    <row r="458" spans="1:6" ht="15.75" x14ac:dyDescent="0.25">
      <c r="A458" s="55">
        <v>438</v>
      </c>
      <c r="B458" s="42">
        <f t="shared" si="29"/>
        <v>0</v>
      </c>
      <c r="C458" s="42">
        <f t="shared" si="30"/>
        <v>0</v>
      </c>
      <c r="D458" s="42">
        <f t="shared" si="31"/>
        <v>0</v>
      </c>
      <c r="E458" s="42"/>
      <c r="F458" t="b">
        <f t="shared" si="28"/>
        <v>0</v>
      </c>
    </row>
    <row r="459" spans="1:6" ht="15.75" x14ac:dyDescent="0.25">
      <c r="A459" s="31">
        <v>439</v>
      </c>
      <c r="B459" s="42">
        <f t="shared" si="29"/>
        <v>0</v>
      </c>
      <c r="C459" s="42">
        <f t="shared" si="30"/>
        <v>0</v>
      </c>
      <c r="D459" s="42">
        <f t="shared" si="31"/>
        <v>0</v>
      </c>
      <c r="E459" s="42"/>
      <c r="F459" t="b">
        <f t="shared" si="28"/>
        <v>0</v>
      </c>
    </row>
    <row r="460" spans="1:6" ht="15.75" x14ac:dyDescent="0.25">
      <c r="A460" s="55">
        <v>440</v>
      </c>
      <c r="B460" s="42">
        <f t="shared" si="29"/>
        <v>0</v>
      </c>
      <c r="C460" s="42">
        <f t="shared" si="30"/>
        <v>0</v>
      </c>
      <c r="D460" s="42">
        <f t="shared" si="31"/>
        <v>0</v>
      </c>
      <c r="E460" s="42"/>
      <c r="F460" t="b">
        <f t="shared" si="28"/>
        <v>0</v>
      </c>
    </row>
    <row r="461" spans="1:6" ht="15.75" x14ac:dyDescent="0.25">
      <c r="A461" s="31">
        <v>441</v>
      </c>
      <c r="B461" s="42">
        <f t="shared" si="29"/>
        <v>0</v>
      </c>
      <c r="C461" s="42">
        <f t="shared" si="30"/>
        <v>0</v>
      </c>
      <c r="D461" s="42">
        <f t="shared" si="31"/>
        <v>0</v>
      </c>
      <c r="E461" s="42"/>
      <c r="F461" t="b">
        <f t="shared" si="28"/>
        <v>0</v>
      </c>
    </row>
    <row r="462" spans="1:6" ht="15.75" x14ac:dyDescent="0.25">
      <c r="A462" s="55">
        <v>442</v>
      </c>
      <c r="B462" s="42">
        <f t="shared" si="29"/>
        <v>0</v>
      </c>
      <c r="C462" s="42">
        <f t="shared" si="30"/>
        <v>0</v>
      </c>
      <c r="D462" s="42">
        <f t="shared" si="31"/>
        <v>0</v>
      </c>
      <c r="E462" s="42"/>
      <c r="F462" t="b">
        <f t="shared" si="28"/>
        <v>0</v>
      </c>
    </row>
    <row r="463" spans="1:6" ht="15.75" x14ac:dyDescent="0.25">
      <c r="A463" s="31">
        <v>443</v>
      </c>
      <c r="B463" s="42">
        <f t="shared" si="29"/>
        <v>0</v>
      </c>
      <c r="C463" s="42">
        <f t="shared" si="30"/>
        <v>0</v>
      </c>
      <c r="D463" s="42">
        <f t="shared" si="31"/>
        <v>0</v>
      </c>
      <c r="E463" s="42"/>
      <c r="F463" t="b">
        <f t="shared" si="28"/>
        <v>0</v>
      </c>
    </row>
    <row r="464" spans="1:6" ht="15.75" x14ac:dyDescent="0.25">
      <c r="A464" s="55">
        <v>444</v>
      </c>
      <c r="B464" s="42">
        <f t="shared" si="29"/>
        <v>0</v>
      </c>
      <c r="C464" s="42">
        <f t="shared" si="30"/>
        <v>0</v>
      </c>
      <c r="D464" s="42">
        <f t="shared" si="31"/>
        <v>0</v>
      </c>
      <c r="E464" s="42"/>
      <c r="F464" t="b">
        <f t="shared" si="28"/>
        <v>1</v>
      </c>
    </row>
    <row r="465" spans="1:6" ht="15.75" x14ac:dyDescent="0.25">
      <c r="A465" s="31">
        <v>445</v>
      </c>
      <c r="B465" s="42">
        <f t="shared" si="29"/>
        <v>0</v>
      </c>
      <c r="C465" s="42">
        <f t="shared" si="30"/>
        <v>0</v>
      </c>
      <c r="D465" s="42">
        <f t="shared" si="31"/>
        <v>0</v>
      </c>
      <c r="E465" s="42"/>
      <c r="F465" t="b">
        <f t="shared" si="28"/>
        <v>0</v>
      </c>
    </row>
    <row r="466" spans="1:6" ht="15.75" x14ac:dyDescent="0.25">
      <c r="A466" s="55">
        <v>446</v>
      </c>
      <c r="B466" s="42">
        <f t="shared" si="29"/>
        <v>0</v>
      </c>
      <c r="C466" s="42">
        <f t="shared" si="30"/>
        <v>0</v>
      </c>
      <c r="D466" s="42">
        <f t="shared" si="31"/>
        <v>0</v>
      </c>
      <c r="E466" s="42"/>
      <c r="F466" t="b">
        <f t="shared" si="28"/>
        <v>0</v>
      </c>
    </row>
    <row r="467" spans="1:6" ht="15.75" x14ac:dyDescent="0.25">
      <c r="A467" s="31">
        <v>447</v>
      </c>
      <c r="B467" s="42">
        <f t="shared" si="29"/>
        <v>0</v>
      </c>
      <c r="C467" s="42">
        <f t="shared" si="30"/>
        <v>0</v>
      </c>
      <c r="D467" s="42">
        <f t="shared" si="31"/>
        <v>0</v>
      </c>
      <c r="E467" s="42"/>
      <c r="F467" t="b">
        <f t="shared" si="28"/>
        <v>0</v>
      </c>
    </row>
    <row r="468" spans="1:6" ht="15.75" x14ac:dyDescent="0.25">
      <c r="A468" s="55">
        <v>448</v>
      </c>
      <c r="B468" s="42">
        <f t="shared" si="29"/>
        <v>0</v>
      </c>
      <c r="C468" s="42">
        <f t="shared" si="30"/>
        <v>0</v>
      </c>
      <c r="D468" s="42">
        <f t="shared" si="31"/>
        <v>0</v>
      </c>
      <c r="E468" s="42"/>
      <c r="F468" t="b">
        <f t="shared" si="28"/>
        <v>0</v>
      </c>
    </row>
    <row r="469" spans="1:6" ht="15.75" x14ac:dyDescent="0.25">
      <c r="A469" s="31">
        <v>449</v>
      </c>
      <c r="B469" s="42">
        <f t="shared" si="29"/>
        <v>0</v>
      </c>
      <c r="C469" s="42">
        <f t="shared" si="30"/>
        <v>0</v>
      </c>
      <c r="D469" s="42">
        <f t="shared" si="31"/>
        <v>0</v>
      </c>
      <c r="E469" s="42"/>
      <c r="F469" t="b">
        <f t="shared" ref="F469:F532" si="32">OR($A469=B$10,IF(MOD(A469-$B$10,$B$5)=0,TRUE()))</f>
        <v>0</v>
      </c>
    </row>
    <row r="470" spans="1:6" ht="15.75" x14ac:dyDescent="0.25">
      <c r="A470" s="55">
        <v>450</v>
      </c>
      <c r="B470" s="42">
        <f t="shared" ref="B470:B533" si="33">IF($A470&lt;=B$13,B469*IF($F470=TRUE(),1+B$4,1),0)+IF($A470=B$13,B$16,0)</f>
        <v>0</v>
      </c>
      <c r="C470" s="42">
        <f t="shared" ref="C470:C533" si="34">IF($A470&lt;=C$13,C469*IF($F470=TRUE(),1+C$4,1),0)+IF($A470=C$13,C$16,0)</f>
        <v>0</v>
      </c>
      <c r="D470" s="42">
        <f t="shared" ref="D470:D533" si="35">IF($A470&lt;=D$13,D469*IF($F470=TRUE(),1+D$4,1),0)+IF($A470=D$13,D$16,0)</f>
        <v>0</v>
      </c>
      <c r="E470" s="42"/>
      <c r="F470" t="b">
        <f t="shared" si="32"/>
        <v>0</v>
      </c>
    </row>
    <row r="471" spans="1:6" ht="15.75" x14ac:dyDescent="0.25">
      <c r="A471" s="31">
        <v>451</v>
      </c>
      <c r="B471" s="42">
        <f t="shared" si="33"/>
        <v>0</v>
      </c>
      <c r="C471" s="42">
        <f t="shared" si="34"/>
        <v>0</v>
      </c>
      <c r="D471" s="42">
        <f t="shared" si="35"/>
        <v>0</v>
      </c>
      <c r="E471" s="42"/>
      <c r="F471" t="b">
        <f t="shared" si="32"/>
        <v>0</v>
      </c>
    </row>
    <row r="472" spans="1:6" ht="15.75" x14ac:dyDescent="0.25">
      <c r="A472" s="55">
        <v>452</v>
      </c>
      <c r="B472" s="42">
        <f t="shared" si="33"/>
        <v>0</v>
      </c>
      <c r="C472" s="42">
        <f t="shared" si="34"/>
        <v>0</v>
      </c>
      <c r="D472" s="42">
        <f t="shared" si="35"/>
        <v>0</v>
      </c>
      <c r="E472" s="42"/>
      <c r="F472" t="b">
        <f t="shared" si="32"/>
        <v>0</v>
      </c>
    </row>
    <row r="473" spans="1:6" ht="15.75" x14ac:dyDescent="0.25">
      <c r="A473" s="31">
        <v>453</v>
      </c>
      <c r="B473" s="42">
        <f t="shared" si="33"/>
        <v>0</v>
      </c>
      <c r="C473" s="42">
        <f t="shared" si="34"/>
        <v>0</v>
      </c>
      <c r="D473" s="42">
        <f t="shared" si="35"/>
        <v>0</v>
      </c>
      <c r="E473" s="42"/>
      <c r="F473" t="b">
        <f t="shared" si="32"/>
        <v>0</v>
      </c>
    </row>
    <row r="474" spans="1:6" ht="15.75" x14ac:dyDescent="0.25">
      <c r="A474" s="55">
        <v>454</v>
      </c>
      <c r="B474" s="42">
        <f t="shared" si="33"/>
        <v>0</v>
      </c>
      <c r="C474" s="42">
        <f t="shared" si="34"/>
        <v>0</v>
      </c>
      <c r="D474" s="42">
        <f t="shared" si="35"/>
        <v>0</v>
      </c>
      <c r="E474" s="42"/>
      <c r="F474" t="b">
        <f t="shared" si="32"/>
        <v>0</v>
      </c>
    </row>
    <row r="475" spans="1:6" ht="15.75" x14ac:dyDescent="0.25">
      <c r="A475" s="31">
        <v>455</v>
      </c>
      <c r="B475" s="42">
        <f t="shared" si="33"/>
        <v>0</v>
      </c>
      <c r="C475" s="42">
        <f t="shared" si="34"/>
        <v>0</v>
      </c>
      <c r="D475" s="42">
        <f t="shared" si="35"/>
        <v>0</v>
      </c>
      <c r="E475" s="42"/>
      <c r="F475" t="b">
        <f t="shared" si="32"/>
        <v>0</v>
      </c>
    </row>
    <row r="476" spans="1:6" ht="15.75" x14ac:dyDescent="0.25">
      <c r="A476" s="55">
        <v>456</v>
      </c>
      <c r="B476" s="42">
        <f t="shared" si="33"/>
        <v>0</v>
      </c>
      <c r="C476" s="42">
        <f t="shared" si="34"/>
        <v>0</v>
      </c>
      <c r="D476" s="42">
        <f t="shared" si="35"/>
        <v>0</v>
      </c>
      <c r="E476" s="42"/>
      <c r="F476" t="b">
        <f t="shared" si="32"/>
        <v>1</v>
      </c>
    </row>
    <row r="477" spans="1:6" ht="15.75" x14ac:dyDescent="0.25">
      <c r="A477" s="31">
        <v>457</v>
      </c>
      <c r="B477" s="42">
        <f t="shared" si="33"/>
        <v>0</v>
      </c>
      <c r="C477" s="42">
        <f t="shared" si="34"/>
        <v>0</v>
      </c>
      <c r="D477" s="42">
        <f t="shared" si="35"/>
        <v>0</v>
      </c>
      <c r="E477" s="42"/>
      <c r="F477" t="b">
        <f t="shared" si="32"/>
        <v>0</v>
      </c>
    </row>
    <row r="478" spans="1:6" ht="15.75" x14ac:dyDescent="0.25">
      <c r="A478" s="55">
        <v>458</v>
      </c>
      <c r="B478" s="42">
        <f t="shared" si="33"/>
        <v>0</v>
      </c>
      <c r="C478" s="42">
        <f t="shared" si="34"/>
        <v>0</v>
      </c>
      <c r="D478" s="42">
        <f t="shared" si="35"/>
        <v>0</v>
      </c>
      <c r="E478" s="42"/>
      <c r="F478" t="b">
        <f t="shared" si="32"/>
        <v>0</v>
      </c>
    </row>
    <row r="479" spans="1:6" ht="15.75" x14ac:dyDescent="0.25">
      <c r="A479" s="31">
        <v>459</v>
      </c>
      <c r="B479" s="42">
        <f t="shared" si="33"/>
        <v>0</v>
      </c>
      <c r="C479" s="42">
        <f t="shared" si="34"/>
        <v>0</v>
      </c>
      <c r="D479" s="42">
        <f t="shared" si="35"/>
        <v>0</v>
      </c>
      <c r="E479" s="42"/>
      <c r="F479" t="b">
        <f t="shared" si="32"/>
        <v>0</v>
      </c>
    </row>
    <row r="480" spans="1:6" ht="15.75" x14ac:dyDescent="0.25">
      <c r="A480" s="55">
        <v>460</v>
      </c>
      <c r="B480" s="42">
        <f t="shared" si="33"/>
        <v>0</v>
      </c>
      <c r="C480" s="42">
        <f t="shared" si="34"/>
        <v>0</v>
      </c>
      <c r="D480" s="42">
        <f t="shared" si="35"/>
        <v>0</v>
      </c>
      <c r="E480" s="42"/>
      <c r="F480" t="b">
        <f t="shared" si="32"/>
        <v>0</v>
      </c>
    </row>
    <row r="481" spans="1:6" ht="15.75" x14ac:dyDescent="0.25">
      <c r="A481" s="31">
        <v>461</v>
      </c>
      <c r="B481" s="42">
        <f t="shared" si="33"/>
        <v>0</v>
      </c>
      <c r="C481" s="42">
        <f t="shared" si="34"/>
        <v>0</v>
      </c>
      <c r="D481" s="42">
        <f t="shared" si="35"/>
        <v>0</v>
      </c>
      <c r="E481" s="42"/>
      <c r="F481" t="b">
        <f t="shared" si="32"/>
        <v>0</v>
      </c>
    </row>
    <row r="482" spans="1:6" ht="15.75" x14ac:dyDescent="0.25">
      <c r="A482" s="55">
        <v>462</v>
      </c>
      <c r="B482" s="42">
        <f t="shared" si="33"/>
        <v>0</v>
      </c>
      <c r="C482" s="42">
        <f t="shared" si="34"/>
        <v>0</v>
      </c>
      <c r="D482" s="42">
        <f t="shared" si="35"/>
        <v>0</v>
      </c>
      <c r="E482" s="42"/>
      <c r="F482" t="b">
        <f t="shared" si="32"/>
        <v>0</v>
      </c>
    </row>
    <row r="483" spans="1:6" ht="15.75" x14ac:dyDescent="0.25">
      <c r="A483" s="31">
        <v>463</v>
      </c>
      <c r="B483" s="42">
        <f t="shared" si="33"/>
        <v>0</v>
      </c>
      <c r="C483" s="42">
        <f t="shared" si="34"/>
        <v>0</v>
      </c>
      <c r="D483" s="42">
        <f t="shared" si="35"/>
        <v>0</v>
      </c>
      <c r="E483" s="42"/>
      <c r="F483" t="b">
        <f t="shared" si="32"/>
        <v>0</v>
      </c>
    </row>
    <row r="484" spans="1:6" ht="15.75" x14ac:dyDescent="0.25">
      <c r="A484" s="55">
        <v>464</v>
      </c>
      <c r="B484" s="42">
        <f t="shared" si="33"/>
        <v>0</v>
      </c>
      <c r="C484" s="42">
        <f t="shared" si="34"/>
        <v>0</v>
      </c>
      <c r="D484" s="42">
        <f t="shared" si="35"/>
        <v>0</v>
      </c>
      <c r="E484" s="42"/>
      <c r="F484" t="b">
        <f t="shared" si="32"/>
        <v>0</v>
      </c>
    </row>
    <row r="485" spans="1:6" ht="15.75" x14ac:dyDescent="0.25">
      <c r="A485" s="31">
        <v>465</v>
      </c>
      <c r="B485" s="42">
        <f t="shared" si="33"/>
        <v>0</v>
      </c>
      <c r="C485" s="42">
        <f t="shared" si="34"/>
        <v>0</v>
      </c>
      <c r="D485" s="42">
        <f t="shared" si="35"/>
        <v>0</v>
      </c>
      <c r="E485" s="42"/>
      <c r="F485" t="b">
        <f t="shared" si="32"/>
        <v>0</v>
      </c>
    </row>
    <row r="486" spans="1:6" ht="15.75" x14ac:dyDescent="0.25">
      <c r="A486" s="55">
        <v>466</v>
      </c>
      <c r="B486" s="42">
        <f t="shared" si="33"/>
        <v>0</v>
      </c>
      <c r="C486" s="42">
        <f t="shared" si="34"/>
        <v>0</v>
      </c>
      <c r="D486" s="42">
        <f t="shared" si="35"/>
        <v>0</v>
      </c>
      <c r="E486" s="42"/>
      <c r="F486" t="b">
        <f t="shared" si="32"/>
        <v>0</v>
      </c>
    </row>
    <row r="487" spans="1:6" ht="15.75" x14ac:dyDescent="0.25">
      <c r="A487" s="31">
        <v>467</v>
      </c>
      <c r="B487" s="42">
        <f t="shared" si="33"/>
        <v>0</v>
      </c>
      <c r="C487" s="42">
        <f t="shared" si="34"/>
        <v>0</v>
      </c>
      <c r="D487" s="42">
        <f t="shared" si="35"/>
        <v>0</v>
      </c>
      <c r="E487" s="42"/>
      <c r="F487" t="b">
        <f t="shared" si="32"/>
        <v>0</v>
      </c>
    </row>
    <row r="488" spans="1:6" ht="15.75" x14ac:dyDescent="0.25">
      <c r="A488" s="55">
        <v>468</v>
      </c>
      <c r="B488" s="42">
        <f t="shared" si="33"/>
        <v>0</v>
      </c>
      <c r="C488" s="42">
        <f t="shared" si="34"/>
        <v>0</v>
      </c>
      <c r="D488" s="42">
        <f t="shared" si="35"/>
        <v>0</v>
      </c>
      <c r="E488" s="42"/>
      <c r="F488" t="b">
        <f t="shared" si="32"/>
        <v>1</v>
      </c>
    </row>
    <row r="489" spans="1:6" ht="15.75" x14ac:dyDescent="0.25">
      <c r="A489" s="31">
        <v>469</v>
      </c>
      <c r="B489" s="42">
        <f t="shared" si="33"/>
        <v>0</v>
      </c>
      <c r="C489" s="42">
        <f t="shared" si="34"/>
        <v>0</v>
      </c>
      <c r="D489" s="42">
        <f t="shared" si="35"/>
        <v>0</v>
      </c>
      <c r="E489" s="42"/>
      <c r="F489" t="b">
        <f t="shared" si="32"/>
        <v>0</v>
      </c>
    </row>
    <row r="490" spans="1:6" ht="15.75" x14ac:dyDescent="0.25">
      <c r="A490" s="55">
        <v>470</v>
      </c>
      <c r="B490" s="42">
        <f t="shared" si="33"/>
        <v>0</v>
      </c>
      <c r="C490" s="42">
        <f t="shared" si="34"/>
        <v>0</v>
      </c>
      <c r="D490" s="42">
        <f t="shared" si="35"/>
        <v>0</v>
      </c>
      <c r="E490" s="42"/>
      <c r="F490" t="b">
        <f t="shared" si="32"/>
        <v>0</v>
      </c>
    </row>
    <row r="491" spans="1:6" ht="15.75" x14ac:dyDescent="0.25">
      <c r="A491" s="31">
        <v>471</v>
      </c>
      <c r="B491" s="42">
        <f t="shared" si="33"/>
        <v>0</v>
      </c>
      <c r="C491" s="42">
        <f t="shared" si="34"/>
        <v>0</v>
      </c>
      <c r="D491" s="42">
        <f t="shared" si="35"/>
        <v>0</v>
      </c>
      <c r="E491" s="42"/>
      <c r="F491" t="b">
        <f t="shared" si="32"/>
        <v>0</v>
      </c>
    </row>
    <row r="492" spans="1:6" ht="15.75" x14ac:dyDescent="0.25">
      <c r="A492" s="55">
        <v>472</v>
      </c>
      <c r="B492" s="42">
        <f t="shared" si="33"/>
        <v>0</v>
      </c>
      <c r="C492" s="42">
        <f t="shared" si="34"/>
        <v>0</v>
      </c>
      <c r="D492" s="42">
        <f t="shared" si="35"/>
        <v>0</v>
      </c>
      <c r="E492" s="42"/>
      <c r="F492" t="b">
        <f t="shared" si="32"/>
        <v>0</v>
      </c>
    </row>
    <row r="493" spans="1:6" ht="15.75" x14ac:dyDescent="0.25">
      <c r="A493" s="31">
        <v>473</v>
      </c>
      <c r="B493" s="42">
        <f t="shared" si="33"/>
        <v>0</v>
      </c>
      <c r="C493" s="42">
        <f t="shared" si="34"/>
        <v>0</v>
      </c>
      <c r="D493" s="42">
        <f t="shared" si="35"/>
        <v>0</v>
      </c>
      <c r="E493" s="42"/>
      <c r="F493" t="b">
        <f t="shared" si="32"/>
        <v>0</v>
      </c>
    </row>
    <row r="494" spans="1:6" ht="15.75" x14ac:dyDescent="0.25">
      <c r="A494" s="55">
        <v>474</v>
      </c>
      <c r="B494" s="42">
        <f t="shared" si="33"/>
        <v>0</v>
      </c>
      <c r="C494" s="42">
        <f t="shared" si="34"/>
        <v>0</v>
      </c>
      <c r="D494" s="42">
        <f t="shared" si="35"/>
        <v>0</v>
      </c>
      <c r="E494" s="42"/>
      <c r="F494" t="b">
        <f t="shared" si="32"/>
        <v>0</v>
      </c>
    </row>
    <row r="495" spans="1:6" ht="15.75" x14ac:dyDescent="0.25">
      <c r="A495" s="31">
        <v>475</v>
      </c>
      <c r="B495" s="42">
        <f t="shared" si="33"/>
        <v>0</v>
      </c>
      <c r="C495" s="42">
        <f t="shared" si="34"/>
        <v>0</v>
      </c>
      <c r="D495" s="42">
        <f t="shared" si="35"/>
        <v>0</v>
      </c>
      <c r="E495" s="42"/>
      <c r="F495" t="b">
        <f t="shared" si="32"/>
        <v>0</v>
      </c>
    </row>
    <row r="496" spans="1:6" ht="15.75" x14ac:dyDescent="0.25">
      <c r="A496" s="55">
        <v>476</v>
      </c>
      <c r="B496" s="42">
        <f t="shared" si="33"/>
        <v>0</v>
      </c>
      <c r="C496" s="42">
        <f t="shared" si="34"/>
        <v>0</v>
      </c>
      <c r="D496" s="42">
        <f t="shared" si="35"/>
        <v>0</v>
      </c>
      <c r="E496" s="42"/>
      <c r="F496" t="b">
        <f t="shared" si="32"/>
        <v>0</v>
      </c>
    </row>
    <row r="497" spans="1:6" ht="15.75" x14ac:dyDescent="0.25">
      <c r="A497" s="31">
        <v>477</v>
      </c>
      <c r="B497" s="42">
        <f t="shared" si="33"/>
        <v>0</v>
      </c>
      <c r="C497" s="42">
        <f t="shared" si="34"/>
        <v>0</v>
      </c>
      <c r="D497" s="42">
        <f t="shared" si="35"/>
        <v>0</v>
      </c>
      <c r="E497" s="42"/>
      <c r="F497" t="b">
        <f t="shared" si="32"/>
        <v>0</v>
      </c>
    </row>
    <row r="498" spans="1:6" ht="15.75" x14ac:dyDescent="0.25">
      <c r="A498" s="55">
        <v>478</v>
      </c>
      <c r="B498" s="42">
        <f t="shared" si="33"/>
        <v>0</v>
      </c>
      <c r="C498" s="42">
        <f t="shared" si="34"/>
        <v>0</v>
      </c>
      <c r="D498" s="42">
        <f t="shared" si="35"/>
        <v>0</v>
      </c>
      <c r="E498" s="42"/>
      <c r="F498" t="b">
        <f t="shared" si="32"/>
        <v>0</v>
      </c>
    </row>
    <row r="499" spans="1:6" ht="15.75" x14ac:dyDescent="0.25">
      <c r="A499" s="31">
        <v>479</v>
      </c>
      <c r="B499" s="42">
        <f t="shared" si="33"/>
        <v>0</v>
      </c>
      <c r="C499" s="42">
        <f t="shared" si="34"/>
        <v>0</v>
      </c>
      <c r="D499" s="42">
        <f t="shared" si="35"/>
        <v>0</v>
      </c>
      <c r="E499" s="42"/>
      <c r="F499" t="b">
        <f t="shared" si="32"/>
        <v>0</v>
      </c>
    </row>
    <row r="500" spans="1:6" ht="15.75" x14ac:dyDescent="0.25">
      <c r="A500" s="55">
        <v>480</v>
      </c>
      <c r="B500" s="42">
        <f t="shared" si="33"/>
        <v>0</v>
      </c>
      <c r="C500" s="42">
        <f t="shared" si="34"/>
        <v>0</v>
      </c>
      <c r="D500" s="42">
        <f t="shared" si="35"/>
        <v>0</v>
      </c>
      <c r="E500" s="42"/>
      <c r="F500" t="b">
        <f t="shared" si="32"/>
        <v>1</v>
      </c>
    </row>
    <row r="501" spans="1:6" ht="15.75" x14ac:dyDescent="0.25">
      <c r="A501" s="31">
        <v>481</v>
      </c>
      <c r="B501" s="42">
        <f t="shared" si="33"/>
        <v>0</v>
      </c>
      <c r="C501" s="42">
        <f t="shared" si="34"/>
        <v>0</v>
      </c>
      <c r="D501" s="42">
        <f t="shared" si="35"/>
        <v>0</v>
      </c>
      <c r="E501" s="42"/>
      <c r="F501" t="b">
        <f t="shared" si="32"/>
        <v>0</v>
      </c>
    </row>
    <row r="502" spans="1:6" ht="15.75" x14ac:dyDescent="0.25">
      <c r="A502" s="55">
        <v>482</v>
      </c>
      <c r="B502" s="42">
        <f t="shared" si="33"/>
        <v>0</v>
      </c>
      <c r="C502" s="42">
        <f t="shared" si="34"/>
        <v>0</v>
      </c>
      <c r="D502" s="42">
        <f t="shared" si="35"/>
        <v>0</v>
      </c>
      <c r="E502" s="42"/>
      <c r="F502" t="b">
        <f t="shared" si="32"/>
        <v>0</v>
      </c>
    </row>
    <row r="503" spans="1:6" ht="15.75" x14ac:dyDescent="0.25">
      <c r="A503" s="31">
        <v>483</v>
      </c>
      <c r="B503" s="42">
        <f t="shared" si="33"/>
        <v>0</v>
      </c>
      <c r="C503" s="42">
        <f t="shared" si="34"/>
        <v>0</v>
      </c>
      <c r="D503" s="42">
        <f t="shared" si="35"/>
        <v>0</v>
      </c>
      <c r="E503" s="42"/>
      <c r="F503" t="b">
        <f t="shared" si="32"/>
        <v>0</v>
      </c>
    </row>
    <row r="504" spans="1:6" ht="15.75" x14ac:dyDescent="0.25">
      <c r="A504" s="55">
        <v>484</v>
      </c>
      <c r="B504" s="42">
        <f t="shared" si="33"/>
        <v>0</v>
      </c>
      <c r="C504" s="42">
        <f t="shared" si="34"/>
        <v>0</v>
      </c>
      <c r="D504" s="42">
        <f t="shared" si="35"/>
        <v>0</v>
      </c>
      <c r="E504" s="42"/>
      <c r="F504" t="b">
        <f t="shared" si="32"/>
        <v>0</v>
      </c>
    </row>
    <row r="505" spans="1:6" ht="15.75" x14ac:dyDescent="0.25">
      <c r="A505" s="31">
        <v>485</v>
      </c>
      <c r="B505" s="42">
        <f t="shared" si="33"/>
        <v>0</v>
      </c>
      <c r="C505" s="42">
        <f t="shared" si="34"/>
        <v>0</v>
      </c>
      <c r="D505" s="42">
        <f t="shared" si="35"/>
        <v>0</v>
      </c>
      <c r="E505" s="42"/>
      <c r="F505" t="b">
        <f t="shared" si="32"/>
        <v>0</v>
      </c>
    </row>
    <row r="506" spans="1:6" ht="15.75" x14ac:dyDescent="0.25">
      <c r="A506" s="55">
        <v>486</v>
      </c>
      <c r="B506" s="42">
        <f t="shared" si="33"/>
        <v>0</v>
      </c>
      <c r="C506" s="42">
        <f t="shared" si="34"/>
        <v>0</v>
      </c>
      <c r="D506" s="42">
        <f t="shared" si="35"/>
        <v>0</v>
      </c>
      <c r="E506" s="42"/>
      <c r="F506" t="b">
        <f t="shared" si="32"/>
        <v>0</v>
      </c>
    </row>
    <row r="507" spans="1:6" ht="15.75" x14ac:dyDescent="0.25">
      <c r="A507" s="31">
        <v>487</v>
      </c>
      <c r="B507" s="42">
        <f t="shared" si="33"/>
        <v>0</v>
      </c>
      <c r="C507" s="42">
        <f t="shared" si="34"/>
        <v>0</v>
      </c>
      <c r="D507" s="42">
        <f t="shared" si="35"/>
        <v>0</v>
      </c>
      <c r="E507" s="42"/>
      <c r="F507" t="b">
        <f t="shared" si="32"/>
        <v>0</v>
      </c>
    </row>
    <row r="508" spans="1:6" ht="15.75" x14ac:dyDescent="0.25">
      <c r="A508" s="55">
        <v>488</v>
      </c>
      <c r="B508" s="42">
        <f t="shared" si="33"/>
        <v>0</v>
      </c>
      <c r="C508" s="42">
        <f t="shared" si="34"/>
        <v>0</v>
      </c>
      <c r="D508" s="42">
        <f t="shared" si="35"/>
        <v>0</v>
      </c>
      <c r="E508" s="42"/>
      <c r="F508" t="b">
        <f t="shared" si="32"/>
        <v>0</v>
      </c>
    </row>
    <row r="509" spans="1:6" ht="15.75" x14ac:dyDescent="0.25">
      <c r="A509" s="31">
        <v>489</v>
      </c>
      <c r="B509" s="42">
        <f t="shared" si="33"/>
        <v>0</v>
      </c>
      <c r="C509" s="42">
        <f t="shared" si="34"/>
        <v>0</v>
      </c>
      <c r="D509" s="42">
        <f t="shared" si="35"/>
        <v>0</v>
      </c>
      <c r="E509" s="42"/>
      <c r="F509" t="b">
        <f t="shared" si="32"/>
        <v>0</v>
      </c>
    </row>
    <row r="510" spans="1:6" ht="15.75" x14ac:dyDescent="0.25">
      <c r="A510" s="55">
        <v>490</v>
      </c>
      <c r="B510" s="42">
        <f t="shared" si="33"/>
        <v>0</v>
      </c>
      <c r="C510" s="42">
        <f t="shared" si="34"/>
        <v>0</v>
      </c>
      <c r="D510" s="42">
        <f t="shared" si="35"/>
        <v>0</v>
      </c>
      <c r="E510" s="42"/>
      <c r="F510" t="b">
        <f t="shared" si="32"/>
        <v>0</v>
      </c>
    </row>
    <row r="511" spans="1:6" ht="15.75" x14ac:dyDescent="0.25">
      <c r="A511" s="31">
        <v>491</v>
      </c>
      <c r="B511" s="42">
        <f t="shared" si="33"/>
        <v>0</v>
      </c>
      <c r="C511" s="42">
        <f t="shared" si="34"/>
        <v>0</v>
      </c>
      <c r="D511" s="42">
        <f t="shared" si="35"/>
        <v>0</v>
      </c>
      <c r="E511" s="42"/>
      <c r="F511" t="b">
        <f t="shared" si="32"/>
        <v>0</v>
      </c>
    </row>
    <row r="512" spans="1:6" ht="15.75" x14ac:dyDescent="0.25">
      <c r="A512" s="55">
        <v>492</v>
      </c>
      <c r="B512" s="42">
        <f t="shared" si="33"/>
        <v>0</v>
      </c>
      <c r="C512" s="42">
        <f t="shared" si="34"/>
        <v>0</v>
      </c>
      <c r="D512" s="42">
        <f t="shared" si="35"/>
        <v>0</v>
      </c>
      <c r="E512" s="42"/>
      <c r="F512" t="b">
        <f t="shared" si="32"/>
        <v>1</v>
      </c>
    </row>
    <row r="513" spans="1:6" ht="15.75" x14ac:dyDescent="0.25">
      <c r="A513" s="31">
        <v>493</v>
      </c>
      <c r="B513" s="42">
        <f t="shared" si="33"/>
        <v>0</v>
      </c>
      <c r="C513" s="42">
        <f t="shared" si="34"/>
        <v>0</v>
      </c>
      <c r="D513" s="42">
        <f t="shared" si="35"/>
        <v>0</v>
      </c>
      <c r="E513" s="42"/>
      <c r="F513" t="b">
        <f t="shared" si="32"/>
        <v>0</v>
      </c>
    </row>
    <row r="514" spans="1:6" ht="15.75" x14ac:dyDescent="0.25">
      <c r="A514" s="55">
        <v>494</v>
      </c>
      <c r="B514" s="42">
        <f t="shared" si="33"/>
        <v>0</v>
      </c>
      <c r="C514" s="42">
        <f t="shared" si="34"/>
        <v>0</v>
      </c>
      <c r="D514" s="42">
        <f t="shared" si="35"/>
        <v>0</v>
      </c>
      <c r="E514" s="42"/>
      <c r="F514" t="b">
        <f t="shared" si="32"/>
        <v>0</v>
      </c>
    </row>
    <row r="515" spans="1:6" ht="15.75" x14ac:dyDescent="0.25">
      <c r="A515" s="31">
        <v>495</v>
      </c>
      <c r="B515" s="42">
        <f t="shared" si="33"/>
        <v>0</v>
      </c>
      <c r="C515" s="42">
        <f t="shared" si="34"/>
        <v>0</v>
      </c>
      <c r="D515" s="42">
        <f t="shared" si="35"/>
        <v>0</v>
      </c>
      <c r="E515" s="42"/>
      <c r="F515" t="b">
        <f t="shared" si="32"/>
        <v>0</v>
      </c>
    </row>
    <row r="516" spans="1:6" ht="15.75" x14ac:dyDescent="0.25">
      <c r="A516" s="55">
        <v>496</v>
      </c>
      <c r="B516" s="42">
        <f t="shared" si="33"/>
        <v>0</v>
      </c>
      <c r="C516" s="42">
        <f t="shared" si="34"/>
        <v>0</v>
      </c>
      <c r="D516" s="42">
        <f t="shared" si="35"/>
        <v>0</v>
      </c>
      <c r="E516" s="42"/>
      <c r="F516" t="b">
        <f t="shared" si="32"/>
        <v>0</v>
      </c>
    </row>
    <row r="517" spans="1:6" ht="15.75" x14ac:dyDescent="0.25">
      <c r="A517" s="31">
        <v>497</v>
      </c>
      <c r="B517" s="42">
        <f t="shared" si="33"/>
        <v>0</v>
      </c>
      <c r="C517" s="42">
        <f t="shared" si="34"/>
        <v>0</v>
      </c>
      <c r="D517" s="42">
        <f t="shared" si="35"/>
        <v>0</v>
      </c>
      <c r="E517" s="42"/>
      <c r="F517" t="b">
        <f t="shared" si="32"/>
        <v>0</v>
      </c>
    </row>
    <row r="518" spans="1:6" ht="15.75" x14ac:dyDescent="0.25">
      <c r="A518" s="55">
        <v>498</v>
      </c>
      <c r="B518" s="42">
        <f t="shared" si="33"/>
        <v>0</v>
      </c>
      <c r="C518" s="42">
        <f t="shared" si="34"/>
        <v>0</v>
      </c>
      <c r="D518" s="42">
        <f t="shared" si="35"/>
        <v>0</v>
      </c>
      <c r="E518" s="42"/>
      <c r="F518" t="b">
        <f t="shared" si="32"/>
        <v>0</v>
      </c>
    </row>
    <row r="519" spans="1:6" ht="15.75" x14ac:dyDescent="0.25">
      <c r="A519" s="31">
        <v>499</v>
      </c>
      <c r="B519" s="42">
        <f t="shared" si="33"/>
        <v>0</v>
      </c>
      <c r="C519" s="42">
        <f t="shared" si="34"/>
        <v>0</v>
      </c>
      <c r="D519" s="42">
        <f t="shared" si="35"/>
        <v>0</v>
      </c>
      <c r="E519" s="42"/>
      <c r="F519" t="b">
        <f t="shared" si="32"/>
        <v>0</v>
      </c>
    </row>
    <row r="520" spans="1:6" ht="15.75" x14ac:dyDescent="0.25">
      <c r="A520" s="55">
        <v>500</v>
      </c>
      <c r="B520" s="42">
        <f t="shared" si="33"/>
        <v>0</v>
      </c>
      <c r="C520" s="42">
        <f t="shared" si="34"/>
        <v>0</v>
      </c>
      <c r="D520" s="42">
        <f t="shared" si="35"/>
        <v>0</v>
      </c>
      <c r="E520" s="42"/>
      <c r="F520" t="b">
        <f t="shared" si="32"/>
        <v>0</v>
      </c>
    </row>
    <row r="521" spans="1:6" ht="15.75" x14ac:dyDescent="0.25">
      <c r="A521" s="31">
        <v>501</v>
      </c>
      <c r="B521" s="42">
        <f t="shared" si="33"/>
        <v>0</v>
      </c>
      <c r="C521" s="42">
        <f t="shared" si="34"/>
        <v>0</v>
      </c>
      <c r="D521" s="42">
        <f t="shared" si="35"/>
        <v>0</v>
      </c>
      <c r="E521" s="42"/>
      <c r="F521" t="b">
        <f t="shared" si="32"/>
        <v>0</v>
      </c>
    </row>
    <row r="522" spans="1:6" ht="15.75" x14ac:dyDescent="0.25">
      <c r="A522" s="55">
        <v>502</v>
      </c>
      <c r="B522" s="42">
        <f t="shared" si="33"/>
        <v>0</v>
      </c>
      <c r="C522" s="42">
        <f t="shared" si="34"/>
        <v>0</v>
      </c>
      <c r="D522" s="42">
        <f t="shared" si="35"/>
        <v>0</v>
      </c>
      <c r="E522" s="42"/>
      <c r="F522" t="b">
        <f t="shared" si="32"/>
        <v>0</v>
      </c>
    </row>
    <row r="523" spans="1:6" ht="15.75" x14ac:dyDescent="0.25">
      <c r="A523" s="31">
        <v>503</v>
      </c>
      <c r="B523" s="42">
        <f t="shared" si="33"/>
        <v>0</v>
      </c>
      <c r="C523" s="42">
        <f t="shared" si="34"/>
        <v>0</v>
      </c>
      <c r="D523" s="42">
        <f t="shared" si="35"/>
        <v>0</v>
      </c>
      <c r="E523" s="42"/>
      <c r="F523" t="b">
        <f t="shared" si="32"/>
        <v>0</v>
      </c>
    </row>
    <row r="524" spans="1:6" ht="15.75" x14ac:dyDescent="0.25">
      <c r="A524" s="55">
        <v>504</v>
      </c>
      <c r="B524" s="42">
        <f t="shared" si="33"/>
        <v>0</v>
      </c>
      <c r="C524" s="42">
        <f t="shared" si="34"/>
        <v>0</v>
      </c>
      <c r="D524" s="42">
        <f t="shared" si="35"/>
        <v>0</v>
      </c>
      <c r="E524" s="42"/>
      <c r="F524" t="b">
        <f t="shared" si="32"/>
        <v>1</v>
      </c>
    </row>
    <row r="525" spans="1:6" ht="15.75" x14ac:dyDescent="0.25">
      <c r="A525" s="31">
        <v>505</v>
      </c>
      <c r="B525" s="42">
        <f t="shared" si="33"/>
        <v>0</v>
      </c>
      <c r="C525" s="42">
        <f t="shared" si="34"/>
        <v>0</v>
      </c>
      <c r="D525" s="42">
        <f t="shared" si="35"/>
        <v>0</v>
      </c>
      <c r="E525" s="42"/>
      <c r="F525" t="b">
        <f t="shared" si="32"/>
        <v>0</v>
      </c>
    </row>
    <row r="526" spans="1:6" ht="15.75" x14ac:dyDescent="0.25">
      <c r="A526" s="55">
        <v>506</v>
      </c>
      <c r="B526" s="42">
        <f t="shared" si="33"/>
        <v>0</v>
      </c>
      <c r="C526" s="42">
        <f t="shared" si="34"/>
        <v>0</v>
      </c>
      <c r="D526" s="42">
        <f t="shared" si="35"/>
        <v>0</v>
      </c>
      <c r="E526" s="42"/>
      <c r="F526" t="b">
        <f t="shared" si="32"/>
        <v>0</v>
      </c>
    </row>
    <row r="527" spans="1:6" ht="15.75" x14ac:dyDescent="0.25">
      <c r="A527" s="31">
        <v>507</v>
      </c>
      <c r="B527" s="42">
        <f t="shared" si="33"/>
        <v>0</v>
      </c>
      <c r="C527" s="42">
        <f t="shared" si="34"/>
        <v>0</v>
      </c>
      <c r="D527" s="42">
        <f t="shared" si="35"/>
        <v>0</v>
      </c>
      <c r="E527" s="42"/>
      <c r="F527" t="b">
        <f t="shared" si="32"/>
        <v>0</v>
      </c>
    </row>
    <row r="528" spans="1:6" ht="15.75" x14ac:dyDescent="0.25">
      <c r="A528" s="55">
        <v>508</v>
      </c>
      <c r="B528" s="42">
        <f t="shared" si="33"/>
        <v>0</v>
      </c>
      <c r="C528" s="42">
        <f t="shared" si="34"/>
        <v>0</v>
      </c>
      <c r="D528" s="42">
        <f t="shared" si="35"/>
        <v>0</v>
      </c>
      <c r="E528" s="42"/>
      <c r="F528" t="b">
        <f t="shared" si="32"/>
        <v>0</v>
      </c>
    </row>
    <row r="529" spans="1:6" ht="15.75" x14ac:dyDescent="0.25">
      <c r="A529" s="31">
        <v>509</v>
      </c>
      <c r="B529" s="42">
        <f t="shared" si="33"/>
        <v>0</v>
      </c>
      <c r="C529" s="42">
        <f t="shared" si="34"/>
        <v>0</v>
      </c>
      <c r="D529" s="42">
        <f t="shared" si="35"/>
        <v>0</v>
      </c>
      <c r="E529" s="42"/>
      <c r="F529" t="b">
        <f t="shared" si="32"/>
        <v>0</v>
      </c>
    </row>
    <row r="530" spans="1:6" ht="15.75" x14ac:dyDescent="0.25">
      <c r="A530" s="55">
        <v>510</v>
      </c>
      <c r="B530" s="42">
        <f t="shared" si="33"/>
        <v>0</v>
      </c>
      <c r="C530" s="42">
        <f t="shared" si="34"/>
        <v>0</v>
      </c>
      <c r="D530" s="42">
        <f t="shared" si="35"/>
        <v>0</v>
      </c>
      <c r="E530" s="42"/>
      <c r="F530" t="b">
        <f t="shared" si="32"/>
        <v>0</v>
      </c>
    </row>
    <row r="531" spans="1:6" ht="15.75" x14ac:dyDescent="0.25">
      <c r="A531" s="31">
        <v>511</v>
      </c>
      <c r="B531" s="42">
        <f t="shared" si="33"/>
        <v>0</v>
      </c>
      <c r="C531" s="42">
        <f t="shared" si="34"/>
        <v>0</v>
      </c>
      <c r="D531" s="42">
        <f t="shared" si="35"/>
        <v>0</v>
      </c>
      <c r="E531" s="42"/>
      <c r="F531" t="b">
        <f t="shared" si="32"/>
        <v>0</v>
      </c>
    </row>
    <row r="532" spans="1:6" ht="15.75" x14ac:dyDescent="0.25">
      <c r="A532" s="55">
        <v>512</v>
      </c>
      <c r="B532" s="42">
        <f t="shared" si="33"/>
        <v>0</v>
      </c>
      <c r="C532" s="42">
        <f t="shared" si="34"/>
        <v>0</v>
      </c>
      <c r="D532" s="42">
        <f t="shared" si="35"/>
        <v>0</v>
      </c>
      <c r="E532" s="42"/>
      <c r="F532" t="b">
        <f t="shared" si="32"/>
        <v>0</v>
      </c>
    </row>
    <row r="533" spans="1:6" ht="15.75" x14ac:dyDescent="0.25">
      <c r="A533" s="31">
        <v>513</v>
      </c>
      <c r="B533" s="42">
        <f t="shared" si="33"/>
        <v>0</v>
      </c>
      <c r="C533" s="42">
        <f t="shared" si="34"/>
        <v>0</v>
      </c>
      <c r="D533" s="42">
        <f t="shared" si="35"/>
        <v>0</v>
      </c>
      <c r="E533" s="42"/>
      <c r="F533" t="b">
        <f t="shared" ref="F533:F596" si="36">OR($A533=B$10,IF(MOD(A533-$B$10,$B$5)=0,TRUE()))</f>
        <v>0</v>
      </c>
    </row>
    <row r="534" spans="1:6" ht="15.75" x14ac:dyDescent="0.25">
      <c r="A534" s="55">
        <v>514</v>
      </c>
      <c r="B534" s="42">
        <f t="shared" ref="B534:B597" si="37">IF($A534&lt;=B$13,B533*IF($F534=TRUE(),1+B$4,1),0)+IF($A534=B$13,B$16,0)</f>
        <v>0</v>
      </c>
      <c r="C534" s="42">
        <f t="shared" ref="C534:C597" si="38">IF($A534&lt;=C$13,C533*IF($F534=TRUE(),1+C$4,1),0)+IF($A534=C$13,C$16,0)</f>
        <v>0</v>
      </c>
      <c r="D534" s="42">
        <f t="shared" ref="D534:D597" si="39">IF($A534&lt;=D$13,D533*IF($F534=TRUE(),1+D$4,1),0)+IF($A534=D$13,D$16,0)</f>
        <v>0</v>
      </c>
      <c r="E534" s="42"/>
      <c r="F534" t="b">
        <f t="shared" si="36"/>
        <v>0</v>
      </c>
    </row>
    <row r="535" spans="1:6" ht="15.75" x14ac:dyDescent="0.25">
      <c r="A535" s="31">
        <v>515</v>
      </c>
      <c r="B535" s="42">
        <f t="shared" si="37"/>
        <v>0</v>
      </c>
      <c r="C535" s="42">
        <f t="shared" si="38"/>
        <v>0</v>
      </c>
      <c r="D535" s="42">
        <f t="shared" si="39"/>
        <v>0</v>
      </c>
      <c r="E535" s="42"/>
      <c r="F535" t="b">
        <f t="shared" si="36"/>
        <v>0</v>
      </c>
    </row>
    <row r="536" spans="1:6" ht="15.75" x14ac:dyDescent="0.25">
      <c r="A536" s="55">
        <v>516</v>
      </c>
      <c r="B536" s="42">
        <f t="shared" si="37"/>
        <v>0</v>
      </c>
      <c r="C536" s="42">
        <f t="shared" si="38"/>
        <v>0</v>
      </c>
      <c r="D536" s="42">
        <f t="shared" si="39"/>
        <v>0</v>
      </c>
      <c r="E536" s="42"/>
      <c r="F536" t="b">
        <f t="shared" si="36"/>
        <v>1</v>
      </c>
    </row>
    <row r="537" spans="1:6" ht="15.75" x14ac:dyDescent="0.25">
      <c r="A537" s="31">
        <v>517</v>
      </c>
      <c r="B537" s="42">
        <f t="shared" si="37"/>
        <v>0</v>
      </c>
      <c r="C537" s="42">
        <f t="shared" si="38"/>
        <v>0</v>
      </c>
      <c r="D537" s="42">
        <f t="shared" si="39"/>
        <v>0</v>
      </c>
      <c r="E537" s="42"/>
      <c r="F537" t="b">
        <f t="shared" si="36"/>
        <v>0</v>
      </c>
    </row>
    <row r="538" spans="1:6" ht="15.75" x14ac:dyDescent="0.25">
      <c r="A538" s="55">
        <v>518</v>
      </c>
      <c r="B538" s="42">
        <f t="shared" si="37"/>
        <v>0</v>
      </c>
      <c r="C538" s="42">
        <f t="shared" si="38"/>
        <v>0</v>
      </c>
      <c r="D538" s="42">
        <f t="shared" si="39"/>
        <v>0</v>
      </c>
      <c r="E538" s="42"/>
      <c r="F538" t="b">
        <f t="shared" si="36"/>
        <v>0</v>
      </c>
    </row>
    <row r="539" spans="1:6" ht="15.75" x14ac:dyDescent="0.25">
      <c r="A539" s="31">
        <v>519</v>
      </c>
      <c r="B539" s="42">
        <f t="shared" si="37"/>
        <v>0</v>
      </c>
      <c r="C539" s="42">
        <f t="shared" si="38"/>
        <v>0</v>
      </c>
      <c r="D539" s="42">
        <f t="shared" si="39"/>
        <v>0</v>
      </c>
      <c r="E539" s="42"/>
      <c r="F539" t="b">
        <f t="shared" si="36"/>
        <v>0</v>
      </c>
    </row>
    <row r="540" spans="1:6" ht="15.75" x14ac:dyDescent="0.25">
      <c r="A540" s="55">
        <v>520</v>
      </c>
      <c r="B540" s="42">
        <f t="shared" si="37"/>
        <v>0</v>
      </c>
      <c r="C540" s="42">
        <f t="shared" si="38"/>
        <v>0</v>
      </c>
      <c r="D540" s="42">
        <f t="shared" si="39"/>
        <v>0</v>
      </c>
      <c r="E540" s="42"/>
      <c r="F540" t="b">
        <f t="shared" si="36"/>
        <v>0</v>
      </c>
    </row>
    <row r="541" spans="1:6" ht="15.75" x14ac:dyDescent="0.25">
      <c r="A541" s="31">
        <v>521</v>
      </c>
      <c r="B541" s="42">
        <f t="shared" si="37"/>
        <v>0</v>
      </c>
      <c r="C541" s="42">
        <f t="shared" si="38"/>
        <v>0</v>
      </c>
      <c r="D541" s="42">
        <f t="shared" si="39"/>
        <v>0</v>
      </c>
      <c r="E541" s="42"/>
      <c r="F541" t="b">
        <f t="shared" si="36"/>
        <v>0</v>
      </c>
    </row>
    <row r="542" spans="1:6" ht="15.75" x14ac:dyDescent="0.25">
      <c r="A542" s="55">
        <v>522</v>
      </c>
      <c r="B542" s="42">
        <f t="shared" si="37"/>
        <v>0</v>
      </c>
      <c r="C542" s="42">
        <f t="shared" si="38"/>
        <v>0</v>
      </c>
      <c r="D542" s="42">
        <f t="shared" si="39"/>
        <v>0</v>
      </c>
      <c r="E542" s="42"/>
      <c r="F542" t="b">
        <f t="shared" si="36"/>
        <v>0</v>
      </c>
    </row>
    <row r="543" spans="1:6" ht="15.75" x14ac:dyDescent="0.25">
      <c r="A543" s="31">
        <v>523</v>
      </c>
      <c r="B543" s="42">
        <f t="shared" si="37"/>
        <v>0</v>
      </c>
      <c r="C543" s="42">
        <f t="shared" si="38"/>
        <v>0</v>
      </c>
      <c r="D543" s="42">
        <f t="shared" si="39"/>
        <v>0</v>
      </c>
      <c r="E543" s="42"/>
      <c r="F543" t="b">
        <f t="shared" si="36"/>
        <v>0</v>
      </c>
    </row>
    <row r="544" spans="1:6" ht="15.75" x14ac:dyDescent="0.25">
      <c r="A544" s="55">
        <v>524</v>
      </c>
      <c r="B544" s="42">
        <f t="shared" si="37"/>
        <v>0</v>
      </c>
      <c r="C544" s="42">
        <f t="shared" si="38"/>
        <v>0</v>
      </c>
      <c r="D544" s="42">
        <f t="shared" si="39"/>
        <v>0</v>
      </c>
      <c r="E544" s="42"/>
      <c r="F544" t="b">
        <f t="shared" si="36"/>
        <v>0</v>
      </c>
    </row>
    <row r="545" spans="1:6" ht="15.75" x14ac:dyDescent="0.25">
      <c r="A545" s="31">
        <v>525</v>
      </c>
      <c r="B545" s="42">
        <f t="shared" si="37"/>
        <v>0</v>
      </c>
      <c r="C545" s="42">
        <f t="shared" si="38"/>
        <v>0</v>
      </c>
      <c r="D545" s="42">
        <f t="shared" si="39"/>
        <v>0</v>
      </c>
      <c r="E545" s="42"/>
      <c r="F545" t="b">
        <f t="shared" si="36"/>
        <v>0</v>
      </c>
    </row>
    <row r="546" spans="1:6" ht="15.75" x14ac:dyDescent="0.25">
      <c r="A546" s="55">
        <v>526</v>
      </c>
      <c r="B546" s="42">
        <f t="shared" si="37"/>
        <v>0</v>
      </c>
      <c r="C546" s="42">
        <f t="shared" si="38"/>
        <v>0</v>
      </c>
      <c r="D546" s="42">
        <f t="shared" si="39"/>
        <v>0</v>
      </c>
      <c r="E546" s="42"/>
      <c r="F546" t="b">
        <f t="shared" si="36"/>
        <v>0</v>
      </c>
    </row>
    <row r="547" spans="1:6" ht="15.75" x14ac:dyDescent="0.25">
      <c r="A547" s="31">
        <v>527</v>
      </c>
      <c r="B547" s="42">
        <f t="shared" si="37"/>
        <v>0</v>
      </c>
      <c r="C547" s="42">
        <f t="shared" si="38"/>
        <v>0</v>
      </c>
      <c r="D547" s="42">
        <f t="shared" si="39"/>
        <v>0</v>
      </c>
      <c r="E547" s="42"/>
      <c r="F547" t="b">
        <f t="shared" si="36"/>
        <v>0</v>
      </c>
    </row>
    <row r="548" spans="1:6" ht="15.75" x14ac:dyDescent="0.25">
      <c r="A548" s="55">
        <v>528</v>
      </c>
      <c r="B548" s="42">
        <f t="shared" si="37"/>
        <v>0</v>
      </c>
      <c r="C548" s="42">
        <f t="shared" si="38"/>
        <v>0</v>
      </c>
      <c r="D548" s="42">
        <f t="shared" si="39"/>
        <v>0</v>
      </c>
      <c r="E548" s="42"/>
      <c r="F548" t="b">
        <f t="shared" si="36"/>
        <v>1</v>
      </c>
    </row>
    <row r="549" spans="1:6" ht="15.75" x14ac:dyDescent="0.25">
      <c r="A549" s="31">
        <v>529</v>
      </c>
      <c r="B549" s="42">
        <f t="shared" si="37"/>
        <v>0</v>
      </c>
      <c r="C549" s="42">
        <f t="shared" si="38"/>
        <v>0</v>
      </c>
      <c r="D549" s="42">
        <f t="shared" si="39"/>
        <v>0</v>
      </c>
      <c r="E549" s="42"/>
      <c r="F549" t="b">
        <f t="shared" si="36"/>
        <v>0</v>
      </c>
    </row>
    <row r="550" spans="1:6" ht="15.75" x14ac:dyDescent="0.25">
      <c r="A550" s="55">
        <v>530</v>
      </c>
      <c r="B550" s="42">
        <f t="shared" si="37"/>
        <v>0</v>
      </c>
      <c r="C550" s="42">
        <f t="shared" si="38"/>
        <v>0</v>
      </c>
      <c r="D550" s="42">
        <f t="shared" si="39"/>
        <v>0</v>
      </c>
      <c r="E550" s="42"/>
      <c r="F550" t="b">
        <f t="shared" si="36"/>
        <v>0</v>
      </c>
    </row>
    <row r="551" spans="1:6" ht="15.75" x14ac:dyDescent="0.25">
      <c r="A551" s="31">
        <v>531</v>
      </c>
      <c r="B551" s="42">
        <f t="shared" si="37"/>
        <v>0</v>
      </c>
      <c r="C551" s="42">
        <f t="shared" si="38"/>
        <v>0</v>
      </c>
      <c r="D551" s="42">
        <f t="shared" si="39"/>
        <v>0</v>
      </c>
      <c r="E551" s="42"/>
      <c r="F551" t="b">
        <f t="shared" si="36"/>
        <v>0</v>
      </c>
    </row>
    <row r="552" spans="1:6" ht="15.75" x14ac:dyDescent="0.25">
      <c r="A552" s="55">
        <v>532</v>
      </c>
      <c r="B552" s="42">
        <f t="shared" si="37"/>
        <v>0</v>
      </c>
      <c r="C552" s="42">
        <f t="shared" si="38"/>
        <v>0</v>
      </c>
      <c r="D552" s="42">
        <f t="shared" si="39"/>
        <v>0</v>
      </c>
      <c r="E552" s="42"/>
      <c r="F552" t="b">
        <f t="shared" si="36"/>
        <v>0</v>
      </c>
    </row>
    <row r="553" spans="1:6" ht="15.75" x14ac:dyDescent="0.25">
      <c r="A553" s="31">
        <v>533</v>
      </c>
      <c r="B553" s="42">
        <f t="shared" si="37"/>
        <v>0</v>
      </c>
      <c r="C553" s="42">
        <f t="shared" si="38"/>
        <v>0</v>
      </c>
      <c r="D553" s="42">
        <f t="shared" si="39"/>
        <v>0</v>
      </c>
      <c r="E553" s="42"/>
      <c r="F553" t="b">
        <f t="shared" si="36"/>
        <v>0</v>
      </c>
    </row>
    <row r="554" spans="1:6" ht="15.75" x14ac:dyDescent="0.25">
      <c r="A554" s="55">
        <v>534</v>
      </c>
      <c r="B554" s="42">
        <f t="shared" si="37"/>
        <v>0</v>
      </c>
      <c r="C554" s="42">
        <f t="shared" si="38"/>
        <v>0</v>
      </c>
      <c r="D554" s="42">
        <f t="shared" si="39"/>
        <v>0</v>
      </c>
      <c r="E554" s="42"/>
      <c r="F554" t="b">
        <f t="shared" si="36"/>
        <v>0</v>
      </c>
    </row>
    <row r="555" spans="1:6" ht="15.75" x14ac:dyDescent="0.25">
      <c r="A555" s="31">
        <v>535</v>
      </c>
      <c r="B555" s="42">
        <f t="shared" si="37"/>
        <v>0</v>
      </c>
      <c r="C555" s="42">
        <f t="shared" si="38"/>
        <v>0</v>
      </c>
      <c r="D555" s="42">
        <f t="shared" si="39"/>
        <v>0</v>
      </c>
      <c r="E555" s="42"/>
      <c r="F555" t="b">
        <f t="shared" si="36"/>
        <v>0</v>
      </c>
    </row>
    <row r="556" spans="1:6" ht="15.75" x14ac:dyDescent="0.25">
      <c r="A556" s="55">
        <v>536</v>
      </c>
      <c r="B556" s="42">
        <f t="shared" si="37"/>
        <v>0</v>
      </c>
      <c r="C556" s="42">
        <f t="shared" si="38"/>
        <v>0</v>
      </c>
      <c r="D556" s="42">
        <f t="shared" si="39"/>
        <v>0</v>
      </c>
      <c r="E556" s="42"/>
      <c r="F556" t="b">
        <f t="shared" si="36"/>
        <v>0</v>
      </c>
    </row>
    <row r="557" spans="1:6" ht="15.75" x14ac:dyDescent="0.25">
      <c r="A557" s="31">
        <v>537</v>
      </c>
      <c r="B557" s="42">
        <f t="shared" si="37"/>
        <v>0</v>
      </c>
      <c r="C557" s="42">
        <f t="shared" si="38"/>
        <v>0</v>
      </c>
      <c r="D557" s="42">
        <f t="shared" si="39"/>
        <v>0</v>
      </c>
      <c r="E557" s="42"/>
      <c r="F557" t="b">
        <f t="shared" si="36"/>
        <v>0</v>
      </c>
    </row>
    <row r="558" spans="1:6" ht="15.75" x14ac:dyDescent="0.25">
      <c r="A558" s="55">
        <v>538</v>
      </c>
      <c r="B558" s="42">
        <f t="shared" si="37"/>
        <v>0</v>
      </c>
      <c r="C558" s="42">
        <f t="shared" si="38"/>
        <v>0</v>
      </c>
      <c r="D558" s="42">
        <f t="shared" si="39"/>
        <v>0</v>
      </c>
      <c r="E558" s="42"/>
      <c r="F558" t="b">
        <f t="shared" si="36"/>
        <v>0</v>
      </c>
    </row>
    <row r="559" spans="1:6" ht="15.75" x14ac:dyDescent="0.25">
      <c r="A559" s="31">
        <v>539</v>
      </c>
      <c r="B559" s="42">
        <f t="shared" si="37"/>
        <v>0</v>
      </c>
      <c r="C559" s="42">
        <f t="shared" si="38"/>
        <v>0</v>
      </c>
      <c r="D559" s="42">
        <f t="shared" si="39"/>
        <v>0</v>
      </c>
      <c r="E559" s="42"/>
      <c r="F559" t="b">
        <f t="shared" si="36"/>
        <v>0</v>
      </c>
    </row>
    <row r="560" spans="1:6" ht="15.75" x14ac:dyDescent="0.25">
      <c r="A560" s="55">
        <v>540</v>
      </c>
      <c r="B560" s="42">
        <f t="shared" si="37"/>
        <v>0</v>
      </c>
      <c r="C560" s="42">
        <f t="shared" si="38"/>
        <v>0</v>
      </c>
      <c r="D560" s="42">
        <f t="shared" si="39"/>
        <v>0</v>
      </c>
      <c r="E560" s="42"/>
      <c r="F560" t="b">
        <f t="shared" si="36"/>
        <v>1</v>
      </c>
    </row>
    <row r="561" spans="1:6" ht="15.75" x14ac:dyDescent="0.25">
      <c r="A561" s="31">
        <v>541</v>
      </c>
      <c r="B561" s="42">
        <f t="shared" si="37"/>
        <v>0</v>
      </c>
      <c r="C561" s="42">
        <f t="shared" si="38"/>
        <v>0</v>
      </c>
      <c r="D561" s="42">
        <f t="shared" si="39"/>
        <v>0</v>
      </c>
      <c r="E561" s="42"/>
      <c r="F561" t="b">
        <f t="shared" si="36"/>
        <v>0</v>
      </c>
    </row>
    <row r="562" spans="1:6" ht="15.75" x14ac:dyDescent="0.25">
      <c r="A562" s="55">
        <v>542</v>
      </c>
      <c r="B562" s="42">
        <f t="shared" si="37"/>
        <v>0</v>
      </c>
      <c r="C562" s="42">
        <f t="shared" si="38"/>
        <v>0</v>
      </c>
      <c r="D562" s="42">
        <f t="shared" si="39"/>
        <v>0</v>
      </c>
      <c r="E562" s="42"/>
      <c r="F562" t="b">
        <f t="shared" si="36"/>
        <v>0</v>
      </c>
    </row>
    <row r="563" spans="1:6" ht="15.75" x14ac:dyDescent="0.25">
      <c r="A563" s="31">
        <v>543</v>
      </c>
      <c r="B563" s="42">
        <f t="shared" si="37"/>
        <v>0</v>
      </c>
      <c r="C563" s="42">
        <f t="shared" si="38"/>
        <v>0</v>
      </c>
      <c r="D563" s="42">
        <f t="shared" si="39"/>
        <v>0</v>
      </c>
      <c r="E563" s="42"/>
      <c r="F563" t="b">
        <f t="shared" si="36"/>
        <v>0</v>
      </c>
    </row>
    <row r="564" spans="1:6" ht="15.75" x14ac:dyDescent="0.25">
      <c r="A564" s="55">
        <v>544</v>
      </c>
      <c r="B564" s="42">
        <f t="shared" si="37"/>
        <v>0</v>
      </c>
      <c r="C564" s="42">
        <f t="shared" si="38"/>
        <v>0</v>
      </c>
      <c r="D564" s="42">
        <f t="shared" si="39"/>
        <v>0</v>
      </c>
      <c r="E564" s="42"/>
      <c r="F564" t="b">
        <f t="shared" si="36"/>
        <v>0</v>
      </c>
    </row>
    <row r="565" spans="1:6" ht="15.75" x14ac:dyDescent="0.25">
      <c r="A565" s="31">
        <v>545</v>
      </c>
      <c r="B565" s="42">
        <f t="shared" si="37"/>
        <v>0</v>
      </c>
      <c r="C565" s="42">
        <f t="shared" si="38"/>
        <v>0</v>
      </c>
      <c r="D565" s="42">
        <f t="shared" si="39"/>
        <v>0</v>
      </c>
      <c r="E565" s="42"/>
      <c r="F565" t="b">
        <f t="shared" si="36"/>
        <v>0</v>
      </c>
    </row>
    <row r="566" spans="1:6" ht="15.75" x14ac:dyDescent="0.25">
      <c r="A566" s="55">
        <v>546</v>
      </c>
      <c r="B566" s="42">
        <f t="shared" si="37"/>
        <v>0</v>
      </c>
      <c r="C566" s="42">
        <f t="shared" si="38"/>
        <v>0</v>
      </c>
      <c r="D566" s="42">
        <f t="shared" si="39"/>
        <v>0</v>
      </c>
      <c r="E566" s="42"/>
      <c r="F566" t="b">
        <f t="shared" si="36"/>
        <v>0</v>
      </c>
    </row>
    <row r="567" spans="1:6" ht="15.75" x14ac:dyDescent="0.25">
      <c r="A567" s="31">
        <v>547</v>
      </c>
      <c r="B567" s="42">
        <f t="shared" si="37"/>
        <v>0</v>
      </c>
      <c r="C567" s="42">
        <f t="shared" si="38"/>
        <v>0</v>
      </c>
      <c r="D567" s="42">
        <f t="shared" si="39"/>
        <v>0</v>
      </c>
      <c r="E567" s="42"/>
      <c r="F567" t="b">
        <f t="shared" si="36"/>
        <v>0</v>
      </c>
    </row>
    <row r="568" spans="1:6" ht="15.75" x14ac:dyDescent="0.25">
      <c r="A568" s="55">
        <v>548</v>
      </c>
      <c r="B568" s="42">
        <f t="shared" si="37"/>
        <v>0</v>
      </c>
      <c r="C568" s="42">
        <f t="shared" si="38"/>
        <v>0</v>
      </c>
      <c r="D568" s="42">
        <f t="shared" si="39"/>
        <v>0</v>
      </c>
      <c r="E568" s="42"/>
      <c r="F568" t="b">
        <f t="shared" si="36"/>
        <v>0</v>
      </c>
    </row>
    <row r="569" spans="1:6" ht="15.75" x14ac:dyDescent="0.25">
      <c r="A569" s="31">
        <v>549</v>
      </c>
      <c r="B569" s="42">
        <f t="shared" si="37"/>
        <v>0</v>
      </c>
      <c r="C569" s="42">
        <f t="shared" si="38"/>
        <v>0</v>
      </c>
      <c r="D569" s="42">
        <f t="shared" si="39"/>
        <v>0</v>
      </c>
      <c r="E569" s="42"/>
      <c r="F569" t="b">
        <f t="shared" si="36"/>
        <v>0</v>
      </c>
    </row>
    <row r="570" spans="1:6" ht="15.75" x14ac:dyDescent="0.25">
      <c r="A570" s="55">
        <v>550</v>
      </c>
      <c r="B570" s="42">
        <f t="shared" si="37"/>
        <v>0</v>
      </c>
      <c r="C570" s="42">
        <f t="shared" si="38"/>
        <v>0</v>
      </c>
      <c r="D570" s="42">
        <f t="shared" si="39"/>
        <v>0</v>
      </c>
      <c r="E570" s="42"/>
      <c r="F570" t="b">
        <f t="shared" si="36"/>
        <v>0</v>
      </c>
    </row>
    <row r="571" spans="1:6" ht="15.75" x14ac:dyDescent="0.25">
      <c r="A571" s="31">
        <v>551</v>
      </c>
      <c r="B571" s="42">
        <f t="shared" si="37"/>
        <v>0</v>
      </c>
      <c r="C571" s="42">
        <f t="shared" si="38"/>
        <v>0</v>
      </c>
      <c r="D571" s="42">
        <f t="shared" si="39"/>
        <v>0</v>
      </c>
      <c r="E571" s="42"/>
      <c r="F571" t="b">
        <f t="shared" si="36"/>
        <v>0</v>
      </c>
    </row>
    <row r="572" spans="1:6" ht="15.75" x14ac:dyDescent="0.25">
      <c r="A572" s="55">
        <v>552</v>
      </c>
      <c r="B572" s="42">
        <f t="shared" si="37"/>
        <v>0</v>
      </c>
      <c r="C572" s="42">
        <f t="shared" si="38"/>
        <v>0</v>
      </c>
      <c r="D572" s="42">
        <f t="shared" si="39"/>
        <v>0</v>
      </c>
      <c r="E572" s="42"/>
      <c r="F572" t="b">
        <f t="shared" si="36"/>
        <v>1</v>
      </c>
    </row>
    <row r="573" spans="1:6" ht="15.75" x14ac:dyDescent="0.25">
      <c r="A573" s="31">
        <v>553</v>
      </c>
      <c r="B573" s="42">
        <f t="shared" si="37"/>
        <v>0</v>
      </c>
      <c r="C573" s="42">
        <f t="shared" si="38"/>
        <v>0</v>
      </c>
      <c r="D573" s="42">
        <f t="shared" si="39"/>
        <v>0</v>
      </c>
      <c r="E573" s="42"/>
      <c r="F573" t="b">
        <f t="shared" si="36"/>
        <v>0</v>
      </c>
    </row>
    <row r="574" spans="1:6" ht="15.75" x14ac:dyDescent="0.25">
      <c r="A574" s="55">
        <v>554</v>
      </c>
      <c r="B574" s="42">
        <f t="shared" si="37"/>
        <v>0</v>
      </c>
      <c r="C574" s="42">
        <f t="shared" si="38"/>
        <v>0</v>
      </c>
      <c r="D574" s="42">
        <f t="shared" si="39"/>
        <v>0</v>
      </c>
      <c r="E574" s="42"/>
      <c r="F574" t="b">
        <f t="shared" si="36"/>
        <v>0</v>
      </c>
    </row>
    <row r="575" spans="1:6" ht="15.75" x14ac:dyDescent="0.25">
      <c r="A575" s="31">
        <v>555</v>
      </c>
      <c r="B575" s="42">
        <f t="shared" si="37"/>
        <v>0</v>
      </c>
      <c r="C575" s="42">
        <f t="shared" si="38"/>
        <v>0</v>
      </c>
      <c r="D575" s="42">
        <f t="shared" si="39"/>
        <v>0</v>
      </c>
      <c r="E575" s="42"/>
      <c r="F575" t="b">
        <f t="shared" si="36"/>
        <v>0</v>
      </c>
    </row>
    <row r="576" spans="1:6" ht="15.75" x14ac:dyDescent="0.25">
      <c r="A576" s="55">
        <v>556</v>
      </c>
      <c r="B576" s="42">
        <f t="shared" si="37"/>
        <v>0</v>
      </c>
      <c r="C576" s="42">
        <f t="shared" si="38"/>
        <v>0</v>
      </c>
      <c r="D576" s="42">
        <f t="shared" si="39"/>
        <v>0</v>
      </c>
      <c r="E576" s="42"/>
      <c r="F576" t="b">
        <f t="shared" si="36"/>
        <v>0</v>
      </c>
    </row>
    <row r="577" spans="1:6" ht="15.75" x14ac:dyDescent="0.25">
      <c r="A577" s="31">
        <v>557</v>
      </c>
      <c r="B577" s="42">
        <f t="shared" si="37"/>
        <v>0</v>
      </c>
      <c r="C577" s="42">
        <f t="shared" si="38"/>
        <v>0</v>
      </c>
      <c r="D577" s="42">
        <f t="shared" si="39"/>
        <v>0</v>
      </c>
      <c r="E577" s="42"/>
      <c r="F577" t="b">
        <f t="shared" si="36"/>
        <v>0</v>
      </c>
    </row>
    <row r="578" spans="1:6" ht="15.75" x14ac:dyDescent="0.25">
      <c r="A578" s="55">
        <v>558</v>
      </c>
      <c r="B578" s="42">
        <f t="shared" si="37"/>
        <v>0</v>
      </c>
      <c r="C578" s="42">
        <f t="shared" si="38"/>
        <v>0</v>
      </c>
      <c r="D578" s="42">
        <f t="shared" si="39"/>
        <v>0</v>
      </c>
      <c r="E578" s="42"/>
      <c r="F578" t="b">
        <f t="shared" si="36"/>
        <v>0</v>
      </c>
    </row>
    <row r="579" spans="1:6" ht="15.75" x14ac:dyDescent="0.25">
      <c r="A579" s="31">
        <v>559</v>
      </c>
      <c r="B579" s="42">
        <f t="shared" si="37"/>
        <v>0</v>
      </c>
      <c r="C579" s="42">
        <f t="shared" si="38"/>
        <v>0</v>
      </c>
      <c r="D579" s="42">
        <f t="shared" si="39"/>
        <v>0</v>
      </c>
      <c r="E579" s="42"/>
      <c r="F579" t="b">
        <f t="shared" si="36"/>
        <v>0</v>
      </c>
    </row>
    <row r="580" spans="1:6" ht="15.75" x14ac:dyDescent="0.25">
      <c r="A580" s="55">
        <v>560</v>
      </c>
      <c r="B580" s="42">
        <f t="shared" si="37"/>
        <v>0</v>
      </c>
      <c r="C580" s="42">
        <f t="shared" si="38"/>
        <v>0</v>
      </c>
      <c r="D580" s="42">
        <f t="shared" si="39"/>
        <v>0</v>
      </c>
      <c r="E580" s="42"/>
      <c r="F580" t="b">
        <f t="shared" si="36"/>
        <v>0</v>
      </c>
    </row>
    <row r="581" spans="1:6" ht="15.75" x14ac:dyDescent="0.25">
      <c r="A581" s="31">
        <v>561</v>
      </c>
      <c r="B581" s="42">
        <f t="shared" si="37"/>
        <v>0</v>
      </c>
      <c r="C581" s="42">
        <f t="shared" si="38"/>
        <v>0</v>
      </c>
      <c r="D581" s="42">
        <f t="shared" si="39"/>
        <v>0</v>
      </c>
      <c r="E581" s="42"/>
      <c r="F581" t="b">
        <f t="shared" si="36"/>
        <v>0</v>
      </c>
    </row>
    <row r="582" spans="1:6" ht="15.75" x14ac:dyDescent="0.25">
      <c r="A582" s="55">
        <v>562</v>
      </c>
      <c r="B582" s="42">
        <f t="shared" si="37"/>
        <v>0</v>
      </c>
      <c r="C582" s="42">
        <f t="shared" si="38"/>
        <v>0</v>
      </c>
      <c r="D582" s="42">
        <f t="shared" si="39"/>
        <v>0</v>
      </c>
      <c r="E582" s="42"/>
      <c r="F582" t="b">
        <f t="shared" si="36"/>
        <v>0</v>
      </c>
    </row>
    <row r="583" spans="1:6" ht="15.75" x14ac:dyDescent="0.25">
      <c r="A583" s="31">
        <v>563</v>
      </c>
      <c r="B583" s="42">
        <f t="shared" si="37"/>
        <v>0</v>
      </c>
      <c r="C583" s="42">
        <f t="shared" si="38"/>
        <v>0</v>
      </c>
      <c r="D583" s="42">
        <f t="shared" si="39"/>
        <v>0</v>
      </c>
      <c r="E583" s="42"/>
      <c r="F583" t="b">
        <f t="shared" si="36"/>
        <v>0</v>
      </c>
    </row>
    <row r="584" spans="1:6" ht="15.75" x14ac:dyDescent="0.25">
      <c r="A584" s="55">
        <v>564</v>
      </c>
      <c r="B584" s="42">
        <f t="shared" si="37"/>
        <v>0</v>
      </c>
      <c r="C584" s="42">
        <f t="shared" si="38"/>
        <v>0</v>
      </c>
      <c r="D584" s="42">
        <f t="shared" si="39"/>
        <v>0</v>
      </c>
      <c r="E584" s="42"/>
      <c r="F584" t="b">
        <f t="shared" si="36"/>
        <v>1</v>
      </c>
    </row>
    <row r="585" spans="1:6" ht="15.75" x14ac:dyDescent="0.25">
      <c r="A585" s="31">
        <v>565</v>
      </c>
      <c r="B585" s="42">
        <f t="shared" si="37"/>
        <v>0</v>
      </c>
      <c r="C585" s="42">
        <f t="shared" si="38"/>
        <v>0</v>
      </c>
      <c r="D585" s="42">
        <f t="shared" si="39"/>
        <v>0</v>
      </c>
      <c r="E585" s="42"/>
      <c r="F585" t="b">
        <f t="shared" si="36"/>
        <v>0</v>
      </c>
    </row>
    <row r="586" spans="1:6" ht="15.75" x14ac:dyDescent="0.25">
      <c r="A586" s="55">
        <v>566</v>
      </c>
      <c r="B586" s="42">
        <f t="shared" si="37"/>
        <v>0</v>
      </c>
      <c r="C586" s="42">
        <f t="shared" si="38"/>
        <v>0</v>
      </c>
      <c r="D586" s="42">
        <f t="shared" si="39"/>
        <v>0</v>
      </c>
      <c r="E586" s="42"/>
      <c r="F586" t="b">
        <f t="shared" si="36"/>
        <v>0</v>
      </c>
    </row>
    <row r="587" spans="1:6" ht="15.75" x14ac:dyDescent="0.25">
      <c r="A587" s="31">
        <v>567</v>
      </c>
      <c r="B587" s="42">
        <f t="shared" si="37"/>
        <v>0</v>
      </c>
      <c r="C587" s="42">
        <f t="shared" si="38"/>
        <v>0</v>
      </c>
      <c r="D587" s="42">
        <f t="shared" si="39"/>
        <v>0</v>
      </c>
      <c r="E587" s="42"/>
      <c r="F587" t="b">
        <f t="shared" si="36"/>
        <v>0</v>
      </c>
    </row>
    <row r="588" spans="1:6" ht="15.75" x14ac:dyDescent="0.25">
      <c r="A588" s="55">
        <v>568</v>
      </c>
      <c r="B588" s="42">
        <f t="shared" si="37"/>
        <v>0</v>
      </c>
      <c r="C588" s="42">
        <f t="shared" si="38"/>
        <v>0</v>
      </c>
      <c r="D588" s="42">
        <f t="shared" si="39"/>
        <v>0</v>
      </c>
      <c r="E588" s="42"/>
      <c r="F588" t="b">
        <f t="shared" si="36"/>
        <v>0</v>
      </c>
    </row>
    <row r="589" spans="1:6" ht="15.75" x14ac:dyDescent="0.25">
      <c r="A589" s="31">
        <v>569</v>
      </c>
      <c r="B589" s="42">
        <f t="shared" si="37"/>
        <v>0</v>
      </c>
      <c r="C589" s="42">
        <f t="shared" si="38"/>
        <v>0</v>
      </c>
      <c r="D589" s="42">
        <f t="shared" si="39"/>
        <v>0</v>
      </c>
      <c r="E589" s="42"/>
      <c r="F589" t="b">
        <f t="shared" si="36"/>
        <v>0</v>
      </c>
    </row>
    <row r="590" spans="1:6" ht="15.75" x14ac:dyDescent="0.25">
      <c r="A590" s="55">
        <v>570</v>
      </c>
      <c r="B590" s="42">
        <f t="shared" si="37"/>
        <v>0</v>
      </c>
      <c r="C590" s="42">
        <f t="shared" si="38"/>
        <v>0</v>
      </c>
      <c r="D590" s="42">
        <f t="shared" si="39"/>
        <v>0</v>
      </c>
      <c r="E590" s="42"/>
      <c r="F590" t="b">
        <f t="shared" si="36"/>
        <v>0</v>
      </c>
    </row>
    <row r="591" spans="1:6" ht="15.75" x14ac:dyDescent="0.25">
      <c r="A591" s="31">
        <v>571</v>
      </c>
      <c r="B591" s="42">
        <f t="shared" si="37"/>
        <v>0</v>
      </c>
      <c r="C591" s="42">
        <f t="shared" si="38"/>
        <v>0</v>
      </c>
      <c r="D591" s="42">
        <f t="shared" si="39"/>
        <v>0</v>
      </c>
      <c r="E591" s="42"/>
      <c r="F591" t="b">
        <f t="shared" si="36"/>
        <v>0</v>
      </c>
    </row>
    <row r="592" spans="1:6" ht="15.75" x14ac:dyDescent="0.25">
      <c r="A592" s="55">
        <v>572</v>
      </c>
      <c r="B592" s="42">
        <f t="shared" si="37"/>
        <v>0</v>
      </c>
      <c r="C592" s="42">
        <f t="shared" si="38"/>
        <v>0</v>
      </c>
      <c r="D592" s="42">
        <f t="shared" si="39"/>
        <v>0</v>
      </c>
      <c r="E592" s="42"/>
      <c r="F592" t="b">
        <f t="shared" si="36"/>
        <v>0</v>
      </c>
    </row>
    <row r="593" spans="1:6" ht="15.75" x14ac:dyDescent="0.25">
      <c r="A593" s="31">
        <v>573</v>
      </c>
      <c r="B593" s="42">
        <f t="shared" si="37"/>
        <v>0</v>
      </c>
      <c r="C593" s="42">
        <f t="shared" si="38"/>
        <v>0</v>
      </c>
      <c r="D593" s="42">
        <f t="shared" si="39"/>
        <v>0</v>
      </c>
      <c r="E593" s="42"/>
      <c r="F593" t="b">
        <f t="shared" si="36"/>
        <v>0</v>
      </c>
    </row>
    <row r="594" spans="1:6" ht="15.75" x14ac:dyDescent="0.25">
      <c r="A594" s="55">
        <v>574</v>
      </c>
      <c r="B594" s="42">
        <f t="shared" si="37"/>
        <v>0</v>
      </c>
      <c r="C594" s="42">
        <f t="shared" si="38"/>
        <v>0</v>
      </c>
      <c r="D594" s="42">
        <f t="shared" si="39"/>
        <v>0</v>
      </c>
      <c r="E594" s="42"/>
      <c r="F594" t="b">
        <f t="shared" si="36"/>
        <v>0</v>
      </c>
    </row>
    <row r="595" spans="1:6" ht="15.75" x14ac:dyDescent="0.25">
      <c r="A595" s="31">
        <v>575</v>
      </c>
      <c r="B595" s="42">
        <f t="shared" si="37"/>
        <v>0</v>
      </c>
      <c r="C595" s="42">
        <f t="shared" si="38"/>
        <v>0</v>
      </c>
      <c r="D595" s="42">
        <f t="shared" si="39"/>
        <v>0</v>
      </c>
      <c r="E595" s="42"/>
      <c r="F595" t="b">
        <f t="shared" si="36"/>
        <v>0</v>
      </c>
    </row>
    <row r="596" spans="1:6" ht="15.75" x14ac:dyDescent="0.25">
      <c r="A596" s="55">
        <v>576</v>
      </c>
      <c r="B596" s="42">
        <f t="shared" si="37"/>
        <v>0</v>
      </c>
      <c r="C596" s="42">
        <f t="shared" si="38"/>
        <v>0</v>
      </c>
      <c r="D596" s="42">
        <f t="shared" si="39"/>
        <v>0</v>
      </c>
      <c r="E596" s="42"/>
      <c r="F596" t="b">
        <f t="shared" si="36"/>
        <v>1</v>
      </c>
    </row>
    <row r="597" spans="1:6" ht="15.75" x14ac:dyDescent="0.25">
      <c r="A597" s="31">
        <v>577</v>
      </c>
      <c r="B597" s="42">
        <f t="shared" si="37"/>
        <v>0</v>
      </c>
      <c r="C597" s="42">
        <f t="shared" si="38"/>
        <v>0</v>
      </c>
      <c r="D597" s="42">
        <f t="shared" si="39"/>
        <v>0</v>
      </c>
      <c r="E597" s="42"/>
      <c r="F597" t="b">
        <f t="shared" ref="F597:F620" si="40">OR($A597=B$10,IF(MOD(A597-$B$10,$B$5)=0,TRUE()))</f>
        <v>0</v>
      </c>
    </row>
    <row r="598" spans="1:6" ht="15.75" x14ac:dyDescent="0.25">
      <c r="A598" s="55">
        <v>578</v>
      </c>
      <c r="B598" s="42">
        <f t="shared" ref="B598:B620" si="41">IF($A598&lt;=B$13,B597*IF($F598=TRUE(),1+B$4,1),0)+IF($A598=B$13,B$16,0)</f>
        <v>0</v>
      </c>
      <c r="C598" s="42">
        <f t="shared" ref="C598:C620" si="42">IF($A598&lt;=C$13,C597*IF($F598=TRUE(),1+C$4,1),0)+IF($A598=C$13,C$16,0)</f>
        <v>0</v>
      </c>
      <c r="D598" s="42">
        <f t="shared" ref="D598:D620" si="43">IF($A598&lt;=D$13,D597*IF($F598=TRUE(),1+D$4,1),0)+IF($A598=D$13,D$16,0)</f>
        <v>0</v>
      </c>
      <c r="E598" s="42"/>
      <c r="F598" t="b">
        <f t="shared" si="40"/>
        <v>0</v>
      </c>
    </row>
    <row r="599" spans="1:6" ht="15.75" x14ac:dyDescent="0.25">
      <c r="A599" s="31">
        <v>579</v>
      </c>
      <c r="B599" s="42">
        <f t="shared" si="41"/>
        <v>0</v>
      </c>
      <c r="C599" s="42">
        <f t="shared" si="42"/>
        <v>0</v>
      </c>
      <c r="D599" s="42">
        <f t="shared" si="43"/>
        <v>0</v>
      </c>
      <c r="E599" s="42"/>
      <c r="F599" t="b">
        <f t="shared" si="40"/>
        <v>0</v>
      </c>
    </row>
    <row r="600" spans="1:6" ht="15.75" x14ac:dyDescent="0.25">
      <c r="A600" s="55">
        <v>580</v>
      </c>
      <c r="B600" s="42">
        <f t="shared" si="41"/>
        <v>0</v>
      </c>
      <c r="C600" s="42">
        <f t="shared" si="42"/>
        <v>0</v>
      </c>
      <c r="D600" s="42">
        <f t="shared" si="43"/>
        <v>0</v>
      </c>
      <c r="E600" s="42"/>
      <c r="F600" t="b">
        <f t="shared" si="40"/>
        <v>0</v>
      </c>
    </row>
    <row r="601" spans="1:6" ht="15.75" x14ac:dyDescent="0.25">
      <c r="A601" s="31">
        <v>581</v>
      </c>
      <c r="B601" s="42">
        <f t="shared" si="41"/>
        <v>0</v>
      </c>
      <c r="C601" s="42">
        <f t="shared" si="42"/>
        <v>0</v>
      </c>
      <c r="D601" s="42">
        <f t="shared" si="43"/>
        <v>0</v>
      </c>
      <c r="E601" s="42"/>
      <c r="F601" t="b">
        <f t="shared" si="40"/>
        <v>0</v>
      </c>
    </row>
    <row r="602" spans="1:6" ht="15.75" x14ac:dyDescent="0.25">
      <c r="A602" s="55">
        <v>582</v>
      </c>
      <c r="B602" s="42">
        <f t="shared" si="41"/>
        <v>0</v>
      </c>
      <c r="C602" s="42">
        <f t="shared" si="42"/>
        <v>0</v>
      </c>
      <c r="D602" s="42">
        <f t="shared" si="43"/>
        <v>0</v>
      </c>
      <c r="E602" s="42"/>
      <c r="F602" t="b">
        <f t="shared" si="40"/>
        <v>0</v>
      </c>
    </row>
    <row r="603" spans="1:6" ht="15.75" x14ac:dyDescent="0.25">
      <c r="A603" s="31">
        <v>583</v>
      </c>
      <c r="B603" s="42">
        <f t="shared" si="41"/>
        <v>0</v>
      </c>
      <c r="C603" s="42">
        <f t="shared" si="42"/>
        <v>0</v>
      </c>
      <c r="D603" s="42">
        <f t="shared" si="43"/>
        <v>0</v>
      </c>
      <c r="E603" s="42"/>
      <c r="F603" t="b">
        <f t="shared" si="40"/>
        <v>0</v>
      </c>
    </row>
    <row r="604" spans="1:6" ht="15.75" x14ac:dyDescent="0.25">
      <c r="A604" s="55">
        <v>584</v>
      </c>
      <c r="B604" s="42">
        <f t="shared" si="41"/>
        <v>0</v>
      </c>
      <c r="C604" s="42">
        <f t="shared" si="42"/>
        <v>0</v>
      </c>
      <c r="D604" s="42">
        <f t="shared" si="43"/>
        <v>0</v>
      </c>
      <c r="E604" s="42"/>
      <c r="F604" t="b">
        <f t="shared" si="40"/>
        <v>0</v>
      </c>
    </row>
    <row r="605" spans="1:6" ht="15.75" x14ac:dyDescent="0.25">
      <c r="A605" s="31">
        <v>585</v>
      </c>
      <c r="B605" s="42">
        <f t="shared" si="41"/>
        <v>0</v>
      </c>
      <c r="C605" s="42">
        <f t="shared" si="42"/>
        <v>0</v>
      </c>
      <c r="D605" s="42">
        <f t="shared" si="43"/>
        <v>0</v>
      </c>
      <c r="E605" s="42"/>
      <c r="F605" t="b">
        <f t="shared" si="40"/>
        <v>0</v>
      </c>
    </row>
    <row r="606" spans="1:6" ht="15.75" x14ac:dyDescent="0.25">
      <c r="A606" s="55">
        <v>586</v>
      </c>
      <c r="B606" s="42">
        <f t="shared" si="41"/>
        <v>0</v>
      </c>
      <c r="C606" s="42">
        <f t="shared" si="42"/>
        <v>0</v>
      </c>
      <c r="D606" s="42">
        <f t="shared" si="43"/>
        <v>0</v>
      </c>
      <c r="E606" s="42"/>
      <c r="F606" t="b">
        <f t="shared" si="40"/>
        <v>0</v>
      </c>
    </row>
    <row r="607" spans="1:6" ht="15.75" x14ac:dyDescent="0.25">
      <c r="A607" s="31">
        <v>587</v>
      </c>
      <c r="B607" s="42">
        <f t="shared" si="41"/>
        <v>0</v>
      </c>
      <c r="C607" s="42">
        <f t="shared" si="42"/>
        <v>0</v>
      </c>
      <c r="D607" s="42">
        <f t="shared" si="43"/>
        <v>0</v>
      </c>
      <c r="E607" s="42"/>
      <c r="F607" t="b">
        <f t="shared" si="40"/>
        <v>0</v>
      </c>
    </row>
    <row r="608" spans="1:6" ht="15.75" x14ac:dyDescent="0.25">
      <c r="A608" s="55">
        <v>588</v>
      </c>
      <c r="B608" s="42">
        <f t="shared" si="41"/>
        <v>0</v>
      </c>
      <c r="C608" s="42">
        <f t="shared" si="42"/>
        <v>0</v>
      </c>
      <c r="D608" s="42">
        <f t="shared" si="43"/>
        <v>0</v>
      </c>
      <c r="E608" s="42"/>
      <c r="F608" t="b">
        <f t="shared" si="40"/>
        <v>1</v>
      </c>
    </row>
    <row r="609" spans="1:6" ht="15.75" x14ac:dyDescent="0.25">
      <c r="A609" s="31">
        <v>589</v>
      </c>
      <c r="B609" s="42">
        <f t="shared" si="41"/>
        <v>0</v>
      </c>
      <c r="C609" s="42">
        <f t="shared" si="42"/>
        <v>0</v>
      </c>
      <c r="D609" s="42">
        <f t="shared" si="43"/>
        <v>0</v>
      </c>
      <c r="E609" s="42"/>
      <c r="F609" t="b">
        <f t="shared" si="40"/>
        <v>0</v>
      </c>
    </row>
    <row r="610" spans="1:6" ht="15.75" x14ac:dyDescent="0.25">
      <c r="A610" s="55">
        <v>590</v>
      </c>
      <c r="B610" s="42">
        <f t="shared" si="41"/>
        <v>0</v>
      </c>
      <c r="C610" s="42">
        <f t="shared" si="42"/>
        <v>0</v>
      </c>
      <c r="D610" s="42">
        <f t="shared" si="43"/>
        <v>0</v>
      </c>
      <c r="E610" s="42"/>
      <c r="F610" t="b">
        <f t="shared" si="40"/>
        <v>0</v>
      </c>
    </row>
    <row r="611" spans="1:6" ht="15.75" x14ac:dyDescent="0.25">
      <c r="A611" s="31">
        <v>591</v>
      </c>
      <c r="B611" s="42">
        <f t="shared" si="41"/>
        <v>0</v>
      </c>
      <c r="C611" s="42">
        <f t="shared" si="42"/>
        <v>0</v>
      </c>
      <c r="D611" s="42">
        <f t="shared" si="43"/>
        <v>0</v>
      </c>
      <c r="E611" s="42"/>
      <c r="F611" t="b">
        <f t="shared" si="40"/>
        <v>0</v>
      </c>
    </row>
    <row r="612" spans="1:6" ht="15.75" x14ac:dyDescent="0.25">
      <c r="A612" s="55">
        <v>592</v>
      </c>
      <c r="B612" s="42">
        <f t="shared" si="41"/>
        <v>0</v>
      </c>
      <c r="C612" s="42">
        <f t="shared" si="42"/>
        <v>0</v>
      </c>
      <c r="D612" s="42">
        <f t="shared" si="43"/>
        <v>0</v>
      </c>
      <c r="E612" s="42"/>
      <c r="F612" t="b">
        <f t="shared" si="40"/>
        <v>0</v>
      </c>
    </row>
    <row r="613" spans="1:6" ht="15.75" x14ac:dyDescent="0.25">
      <c r="A613" s="31">
        <v>593</v>
      </c>
      <c r="B613" s="42">
        <f t="shared" si="41"/>
        <v>0</v>
      </c>
      <c r="C613" s="42">
        <f t="shared" si="42"/>
        <v>0</v>
      </c>
      <c r="D613" s="42">
        <f t="shared" si="43"/>
        <v>0</v>
      </c>
      <c r="E613" s="42"/>
      <c r="F613" t="b">
        <f t="shared" si="40"/>
        <v>0</v>
      </c>
    </row>
    <row r="614" spans="1:6" ht="15.75" x14ac:dyDescent="0.25">
      <c r="A614" s="55">
        <v>594</v>
      </c>
      <c r="B614" s="42">
        <f t="shared" si="41"/>
        <v>0</v>
      </c>
      <c r="C614" s="42">
        <f t="shared" si="42"/>
        <v>0</v>
      </c>
      <c r="D614" s="42">
        <f t="shared" si="43"/>
        <v>0</v>
      </c>
      <c r="E614" s="42"/>
      <c r="F614" t="b">
        <f t="shared" si="40"/>
        <v>0</v>
      </c>
    </row>
    <row r="615" spans="1:6" ht="15.75" x14ac:dyDescent="0.25">
      <c r="A615" s="31">
        <v>595</v>
      </c>
      <c r="B615" s="42">
        <f t="shared" si="41"/>
        <v>0</v>
      </c>
      <c r="C615" s="42">
        <f t="shared" si="42"/>
        <v>0</v>
      </c>
      <c r="D615" s="42">
        <f t="shared" si="43"/>
        <v>0</v>
      </c>
      <c r="E615" s="42"/>
      <c r="F615" t="b">
        <f t="shared" si="40"/>
        <v>0</v>
      </c>
    </row>
    <row r="616" spans="1:6" ht="15.75" x14ac:dyDescent="0.25">
      <c r="A616" s="55">
        <v>596</v>
      </c>
      <c r="B616" s="42">
        <f t="shared" si="41"/>
        <v>0</v>
      </c>
      <c r="C616" s="42">
        <f t="shared" si="42"/>
        <v>0</v>
      </c>
      <c r="D616" s="42">
        <f t="shared" si="43"/>
        <v>0</v>
      </c>
      <c r="E616" s="42"/>
      <c r="F616" t="b">
        <f t="shared" si="40"/>
        <v>0</v>
      </c>
    </row>
    <row r="617" spans="1:6" ht="15.75" x14ac:dyDescent="0.25">
      <c r="A617" s="31">
        <v>597</v>
      </c>
      <c r="B617" s="42">
        <f t="shared" si="41"/>
        <v>0</v>
      </c>
      <c r="C617" s="42">
        <f t="shared" si="42"/>
        <v>0</v>
      </c>
      <c r="D617" s="42">
        <f t="shared" si="43"/>
        <v>0</v>
      </c>
      <c r="E617" s="42"/>
      <c r="F617" t="b">
        <f t="shared" si="40"/>
        <v>0</v>
      </c>
    </row>
    <row r="618" spans="1:6" ht="15.75" x14ac:dyDescent="0.25">
      <c r="A618" s="55">
        <v>598</v>
      </c>
      <c r="B618" s="42">
        <f t="shared" si="41"/>
        <v>0</v>
      </c>
      <c r="C618" s="42">
        <f t="shared" si="42"/>
        <v>0</v>
      </c>
      <c r="D618" s="42">
        <f t="shared" si="43"/>
        <v>0</v>
      </c>
      <c r="E618" s="42"/>
      <c r="F618" t="b">
        <f t="shared" si="40"/>
        <v>0</v>
      </c>
    </row>
    <row r="619" spans="1:6" ht="15.75" x14ac:dyDescent="0.25">
      <c r="A619" s="31">
        <v>599</v>
      </c>
      <c r="B619" s="42">
        <f t="shared" si="41"/>
        <v>0</v>
      </c>
      <c r="C619" s="42">
        <f t="shared" si="42"/>
        <v>0</v>
      </c>
      <c r="D619" s="42">
        <f t="shared" si="43"/>
        <v>0</v>
      </c>
      <c r="E619" s="42"/>
      <c r="F619" t="b">
        <f t="shared" si="40"/>
        <v>0</v>
      </c>
    </row>
    <row r="620" spans="1:6" ht="15.75" x14ac:dyDescent="0.25">
      <c r="A620" s="55">
        <v>600</v>
      </c>
      <c r="B620" s="42">
        <f t="shared" si="41"/>
        <v>0</v>
      </c>
      <c r="C620" s="42">
        <f t="shared" si="42"/>
        <v>0</v>
      </c>
      <c r="D620" s="42">
        <f t="shared" si="43"/>
        <v>0</v>
      </c>
      <c r="E620" s="42"/>
      <c r="F620" t="b">
        <f t="shared" si="40"/>
        <v>1</v>
      </c>
    </row>
  </sheetData>
  <sheetProtection algorithmName="SHA-512" hashValue="VEGlzNz9j6HR5nWhWbW81YHOXNqMnR5LirZg2DWFKwUdHuw+xRrnGbCwYhkp1PMkZ/ObZNfaDrsWyV7yGZTN7w==" saltValue="8eqpJWgJ2hMNj7IhGwM1RQ==" spinCount="100000" sheet="1" objects="1" scenarios="1"/>
  <mergeCells count="2">
    <mergeCell ref="F1:G1"/>
    <mergeCell ref="F11:G11"/>
  </mergeCells>
  <pageMargins left="0.70000000000000007" right="0.70000000000000007" top="0.78740157500000008" bottom="0.78740157500000008" header="0.30000000000000004" footer="0.30000000000000004"/>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5</vt:i4>
      </vt:variant>
    </vt:vector>
  </HeadingPairs>
  <TitlesOfParts>
    <vt:vector size="9" baseType="lpstr">
      <vt:lpstr>Rechner</vt:lpstr>
      <vt:lpstr>Anleitung</vt:lpstr>
      <vt:lpstr>Hilfstabellen</vt:lpstr>
      <vt:lpstr>Berechnungen</vt:lpstr>
      <vt:lpstr>Auswahl_feld</vt:lpstr>
      <vt:lpstr>Effektivzins_online</vt:lpstr>
      <vt:lpstr>Kosten_online</vt:lpstr>
      <vt:lpstr>Kreditsumme_online</vt:lpstr>
      <vt:lpstr>Laufzeit_Monate_online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MBerg</dc:creator>
  <cp:lastModifiedBy>User</cp:lastModifiedBy>
  <cp:lastPrinted>2014-07-11T13:21:35Z</cp:lastPrinted>
  <dcterms:created xsi:type="dcterms:W3CDTF">2014-04-15T06:58:31Z</dcterms:created>
  <dcterms:modified xsi:type="dcterms:W3CDTF">2016-05-06T19:18:06Z</dcterms:modified>
</cp:coreProperties>
</file>