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DieseArbeitsmappe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Shif/Library/Containers/com.microsoft.Excel/Data/Desktop/"/>
    </mc:Choice>
  </mc:AlternateContent>
  <xr:revisionPtr revIDLastSave="0" documentId="13_ncr:1_{C53CA84A-AB4D-6344-BBD7-988F129A05A9}" xr6:coauthVersionLast="45" xr6:coauthVersionMax="45" xr10:uidLastSave="{00000000-0000-0000-0000-000000000000}"/>
  <bookViews>
    <workbookView xWindow="860" yWindow="460" windowWidth="32740" windowHeight="20540" xr2:uid="{CE09CBE8-5A99-D54E-81D8-2189BB7CDA92}"/>
  </bookViews>
  <sheets>
    <sheet name="Finanzen" sheetId="1" r:id="rId1"/>
    <sheet name="Grafik" sheetId="3" r:id="rId2"/>
    <sheet name="Aktien" sheetId="5" r:id="rId3"/>
  </sheets>
  <definedNames>
    <definedName name="_xlnm._FilterDatabase" localSheetId="0" hidden="1">Finanzen!$C$1:$AC$1</definedName>
    <definedName name="_xlnm.Print_Area" localSheetId="2">Aktien!$A$1:$L$32</definedName>
    <definedName name="_xlnm.Print_Titles" localSheetId="0">Finanzen!$A:$B,Finanzen!$1:$1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D17" i="1"/>
  <c r="C17" i="1"/>
  <c r="D23" i="1"/>
  <c r="C23" i="1"/>
  <c r="D31" i="1"/>
  <c r="C31" i="1"/>
  <c r="D36" i="1"/>
  <c r="C36" i="1"/>
  <c r="D40" i="1"/>
  <c r="C40" i="1"/>
  <c r="D48" i="1"/>
  <c r="C48" i="1"/>
  <c r="D51" i="1"/>
  <c r="C51" i="1"/>
  <c r="D58" i="1"/>
  <c r="C58" i="1"/>
  <c r="D61" i="1"/>
  <c r="C61" i="1"/>
  <c r="D66" i="1"/>
  <c r="C66" i="1"/>
  <c r="D69" i="1"/>
  <c r="C69" i="1"/>
  <c r="D77" i="1"/>
  <c r="C77" i="1"/>
  <c r="D81" i="1"/>
  <c r="C81" i="1"/>
  <c r="D85" i="1"/>
  <c r="C85" i="1"/>
  <c r="D91" i="1"/>
  <c r="C91" i="1"/>
  <c r="D94" i="1"/>
  <c r="C94" i="1"/>
  <c r="J20" i="5" l="1"/>
  <c r="J21" i="5"/>
  <c r="J22" i="5"/>
  <c r="J23" i="5"/>
  <c r="J24" i="5"/>
  <c r="J25" i="5"/>
  <c r="J26" i="5"/>
  <c r="J27" i="5"/>
  <c r="J28" i="5"/>
  <c r="J29" i="5"/>
  <c r="J30" i="5"/>
  <c r="C20" i="5"/>
  <c r="C21" i="5"/>
  <c r="C22" i="5"/>
  <c r="C23" i="5"/>
  <c r="C24" i="5"/>
  <c r="C25" i="5"/>
  <c r="C26" i="5"/>
  <c r="C27" i="5"/>
  <c r="C28" i="5"/>
  <c r="C29" i="5"/>
  <c r="C30" i="5"/>
  <c r="I21" i="5"/>
  <c r="I22" i="5"/>
  <c r="I23" i="5"/>
  <c r="I24" i="5"/>
  <c r="K24" i="5" s="1"/>
  <c r="I25" i="5"/>
  <c r="I26" i="5"/>
  <c r="I27" i="5"/>
  <c r="I28" i="5"/>
  <c r="K28" i="5" s="1"/>
  <c r="I29" i="5"/>
  <c r="I30" i="5"/>
  <c r="F21" i="5"/>
  <c r="K21" i="5" s="1"/>
  <c r="F22" i="5"/>
  <c r="K22" i="5" s="1"/>
  <c r="F24" i="5"/>
  <c r="F25" i="5"/>
  <c r="K25" i="5" s="1"/>
  <c r="F26" i="5"/>
  <c r="K26" i="5" s="1"/>
  <c r="F28" i="5"/>
  <c r="F29" i="5"/>
  <c r="K29" i="5" s="1"/>
  <c r="F30" i="5"/>
  <c r="K30" i="5" s="1"/>
  <c r="I19" i="5"/>
  <c r="F19" i="5"/>
  <c r="C19" i="5"/>
  <c r="H31" i="5"/>
  <c r="G31" i="5"/>
  <c r="A31" i="5"/>
  <c r="J5" i="5"/>
  <c r="J6" i="5"/>
  <c r="J7" i="5"/>
  <c r="J8" i="5"/>
  <c r="J9" i="5"/>
  <c r="J10" i="5"/>
  <c r="J11" i="5"/>
  <c r="J12" i="5"/>
  <c r="J13" i="5"/>
  <c r="J14" i="5"/>
  <c r="J15" i="5"/>
  <c r="K19" i="5" l="1"/>
  <c r="F27" i="5"/>
  <c r="K27" i="5" s="1"/>
  <c r="F23" i="5"/>
  <c r="K23" i="5" s="1"/>
  <c r="F20" i="5"/>
  <c r="I20" i="5"/>
  <c r="C31" i="5"/>
  <c r="E31" i="5"/>
  <c r="A16" i="5"/>
  <c r="H16" i="5"/>
  <c r="G16" i="5"/>
  <c r="F16" i="5"/>
  <c r="E16" i="5"/>
  <c r="C16" i="5"/>
  <c r="I4" i="5"/>
  <c r="J4" i="5" s="1"/>
  <c r="I5" i="5"/>
  <c r="I6" i="5"/>
  <c r="K6" i="5" s="1"/>
  <c r="I7" i="5"/>
  <c r="I8" i="5"/>
  <c r="K8" i="5" s="1"/>
  <c r="I9" i="5"/>
  <c r="K9" i="5" s="1"/>
  <c r="I10" i="5"/>
  <c r="K10" i="5" s="1"/>
  <c r="I11" i="5"/>
  <c r="I12" i="5"/>
  <c r="K12" i="5" s="1"/>
  <c r="I13" i="5"/>
  <c r="I14" i="5"/>
  <c r="K14" i="5" s="1"/>
  <c r="I15" i="5"/>
  <c r="K15" i="5" s="1"/>
  <c r="J19" i="5" l="1"/>
  <c r="K31" i="5"/>
  <c r="F31" i="5"/>
  <c r="K20" i="5"/>
  <c r="I31" i="5"/>
  <c r="K13" i="5"/>
  <c r="K11" i="5"/>
  <c r="K7" i="5"/>
  <c r="K5" i="5"/>
  <c r="K4" i="5"/>
  <c r="I3" i="5"/>
  <c r="J3" i="5" s="1"/>
  <c r="AA121" i="1"/>
  <c r="Y121" i="1"/>
  <c r="W121" i="1"/>
  <c r="U121" i="1"/>
  <c r="S121" i="1"/>
  <c r="Q121" i="1"/>
  <c r="O121" i="1"/>
  <c r="M121" i="1"/>
  <c r="K121" i="1"/>
  <c r="I121" i="1"/>
  <c r="G121" i="1"/>
  <c r="E121" i="1"/>
  <c r="K3" i="5" l="1"/>
  <c r="D7" i="1"/>
  <c r="K16" i="5" l="1"/>
  <c r="L16" i="5" s="1"/>
  <c r="L31" i="5"/>
  <c r="D131" i="1"/>
  <c r="E7" i="1"/>
  <c r="E10" i="1"/>
  <c r="E17" i="1"/>
  <c r="E23" i="1"/>
  <c r="E31" i="1"/>
  <c r="E36" i="1"/>
  <c r="E40" i="1"/>
  <c r="E48" i="1"/>
  <c r="E51" i="1"/>
  <c r="E58" i="1"/>
  <c r="E61" i="1"/>
  <c r="E66" i="1"/>
  <c r="E69" i="1"/>
  <c r="K32" i="5" l="1"/>
  <c r="L32" i="5" s="1"/>
  <c r="AE129" i="1"/>
  <c r="AR2" i="1"/>
  <c r="AQ2" i="1"/>
  <c r="AP2" i="1"/>
  <c r="AO2" i="1"/>
  <c r="AN2" i="1"/>
  <c r="AM2" i="1"/>
  <c r="AL2" i="1"/>
  <c r="AK2" i="1"/>
  <c r="AJ2" i="1"/>
  <c r="AI2" i="1"/>
  <c r="AH2" i="1"/>
  <c r="AG2" i="1"/>
  <c r="AS2" i="1" l="1"/>
  <c r="AC3" i="1"/>
  <c r="H5" i="1"/>
  <c r="L18" i="1"/>
  <c r="AE3" i="1" l="1"/>
  <c r="H6" i="1"/>
  <c r="F33" i="1"/>
  <c r="AA102" i="1"/>
  <c r="AB102" i="1" s="1"/>
  <c r="AA101" i="1"/>
  <c r="Y102" i="1"/>
  <c r="Z102" i="1" s="1"/>
  <c r="Y101" i="1"/>
  <c r="W102" i="1"/>
  <c r="X102" i="1" s="1"/>
  <c r="W101" i="1"/>
  <c r="U102" i="1"/>
  <c r="V102" i="1" s="1"/>
  <c r="U101" i="1"/>
  <c r="S102" i="1"/>
  <c r="T102" i="1" s="1"/>
  <c r="S101" i="1"/>
  <c r="Q102" i="1"/>
  <c r="R102" i="1" s="1"/>
  <c r="Q101" i="1"/>
  <c r="O102" i="1"/>
  <c r="P102" i="1" s="1"/>
  <c r="O101" i="1"/>
  <c r="M102" i="1"/>
  <c r="N102" i="1" s="1"/>
  <c r="M101" i="1"/>
  <c r="K102" i="1"/>
  <c r="L102" i="1" s="1"/>
  <c r="K101" i="1"/>
  <c r="I102" i="1"/>
  <c r="J102" i="1" s="1"/>
  <c r="I101" i="1"/>
  <c r="G102" i="1"/>
  <c r="H102" i="1" s="1"/>
  <c r="G101" i="1"/>
  <c r="E102" i="1"/>
  <c r="F102" i="1" s="1"/>
  <c r="E101" i="1"/>
  <c r="AA99" i="1"/>
  <c r="AA98" i="1"/>
  <c r="AA97" i="1"/>
  <c r="AA96" i="1"/>
  <c r="Y99" i="1"/>
  <c r="Z99" i="1" s="1"/>
  <c r="Y98" i="1"/>
  <c r="Z98" i="1" s="1"/>
  <c r="Y97" i="1"/>
  <c r="Z97" i="1" s="1"/>
  <c r="Y96" i="1"/>
  <c r="W99" i="1"/>
  <c r="X99" i="1" s="1"/>
  <c r="W98" i="1"/>
  <c r="X98" i="1" s="1"/>
  <c r="W97" i="1"/>
  <c r="X97" i="1" s="1"/>
  <c r="W96" i="1"/>
  <c r="U99" i="1"/>
  <c r="V99" i="1" s="1"/>
  <c r="U98" i="1"/>
  <c r="V98" i="1" s="1"/>
  <c r="U97" i="1"/>
  <c r="V97" i="1" s="1"/>
  <c r="U96" i="1"/>
  <c r="S99" i="1"/>
  <c r="T99" i="1" s="1"/>
  <c r="S98" i="1"/>
  <c r="T98" i="1" s="1"/>
  <c r="S97" i="1"/>
  <c r="T97" i="1" s="1"/>
  <c r="S96" i="1"/>
  <c r="Q99" i="1"/>
  <c r="R99" i="1" s="1"/>
  <c r="Q98" i="1"/>
  <c r="R98" i="1" s="1"/>
  <c r="Q97" i="1"/>
  <c r="R97" i="1" s="1"/>
  <c r="Q96" i="1"/>
  <c r="O99" i="1"/>
  <c r="P99" i="1" s="1"/>
  <c r="O98" i="1"/>
  <c r="P98" i="1" s="1"/>
  <c r="O97" i="1"/>
  <c r="P97" i="1" s="1"/>
  <c r="O96" i="1"/>
  <c r="M99" i="1"/>
  <c r="N99" i="1" s="1"/>
  <c r="M98" i="1"/>
  <c r="N98" i="1" s="1"/>
  <c r="M97" i="1"/>
  <c r="N97" i="1" s="1"/>
  <c r="M96" i="1"/>
  <c r="K99" i="1"/>
  <c r="L99" i="1" s="1"/>
  <c r="K98" i="1"/>
  <c r="L98" i="1" s="1"/>
  <c r="K97" i="1"/>
  <c r="L97" i="1" s="1"/>
  <c r="K96" i="1"/>
  <c r="I99" i="1"/>
  <c r="J99" i="1" s="1"/>
  <c r="I98" i="1"/>
  <c r="J98" i="1" s="1"/>
  <c r="I97" i="1"/>
  <c r="J97" i="1" s="1"/>
  <c r="I96" i="1"/>
  <c r="G99" i="1"/>
  <c r="H99" i="1" s="1"/>
  <c r="G98" i="1"/>
  <c r="H98" i="1" s="1"/>
  <c r="G97" i="1"/>
  <c r="G96" i="1"/>
  <c r="E99" i="1"/>
  <c r="F99" i="1" s="1"/>
  <c r="E96" i="1"/>
  <c r="E98" i="1"/>
  <c r="F98" i="1" s="1"/>
  <c r="E97" i="1"/>
  <c r="F97" i="1" s="1"/>
  <c r="F13" i="1"/>
  <c r="J13" i="1"/>
  <c r="L13" i="1"/>
  <c r="N13" i="1"/>
  <c r="P13" i="1"/>
  <c r="F14" i="1"/>
  <c r="J14" i="1"/>
  <c r="L14" i="1"/>
  <c r="N14" i="1"/>
  <c r="P14" i="1"/>
  <c r="F16" i="1"/>
  <c r="H16" i="1"/>
  <c r="J16" i="1"/>
  <c r="L16" i="1"/>
  <c r="N16" i="1"/>
  <c r="P16" i="1"/>
  <c r="J101" i="1" l="1"/>
  <c r="J103" i="1" s="1"/>
  <c r="I103" i="1"/>
  <c r="N101" i="1"/>
  <c r="N103" i="1" s="1"/>
  <c r="M103" i="1"/>
  <c r="R101" i="1"/>
  <c r="R103" i="1" s="1"/>
  <c r="Q103" i="1"/>
  <c r="L101" i="1"/>
  <c r="L103" i="1" s="1"/>
  <c r="K103" i="1"/>
  <c r="P101" i="1"/>
  <c r="P103" i="1" s="1"/>
  <c r="O103" i="1"/>
  <c r="T101" i="1"/>
  <c r="T103" i="1" s="1"/>
  <c r="S103" i="1"/>
  <c r="AC121" i="1"/>
  <c r="AE121" i="1" s="1"/>
  <c r="Z101" i="1"/>
  <c r="Z103" i="1" s="1"/>
  <c r="Y103" i="1"/>
  <c r="E100" i="1"/>
  <c r="E103" i="1" s="1"/>
  <c r="F101" i="1"/>
  <c r="F103" i="1" s="1"/>
  <c r="Y100" i="1"/>
  <c r="F96" i="1"/>
  <c r="F100" i="1" s="1"/>
  <c r="AA100" i="1"/>
  <c r="AA103" i="1" s="1"/>
  <c r="W100" i="1"/>
  <c r="W103" i="1" s="1"/>
  <c r="U100" i="1"/>
  <c r="U103" i="1" s="1"/>
  <c r="S100" i="1"/>
  <c r="Q100" i="1"/>
  <c r="O100" i="1"/>
  <c r="M100" i="1"/>
  <c r="K100" i="1"/>
  <c r="I100" i="1"/>
  <c r="G100" i="1"/>
  <c r="G103" i="1" s="1"/>
  <c r="AA17" i="1"/>
  <c r="AC15" i="1"/>
  <c r="AE15" i="1" s="1"/>
  <c r="Y17" i="1"/>
  <c r="W17" i="1"/>
  <c r="U17" i="1"/>
  <c r="S17" i="1"/>
  <c r="Q17" i="1"/>
  <c r="O17" i="1"/>
  <c r="M17" i="1"/>
  <c r="K17" i="1"/>
  <c r="I17" i="1"/>
  <c r="G17" i="1"/>
  <c r="AA94" i="1" l="1"/>
  <c r="Y94" i="1"/>
  <c r="W94" i="1"/>
  <c r="U94" i="1"/>
  <c r="S94" i="1"/>
  <c r="Q94" i="1"/>
  <c r="O94" i="1"/>
  <c r="M94" i="1"/>
  <c r="K94" i="1"/>
  <c r="I94" i="1"/>
  <c r="G94" i="1"/>
  <c r="E94" i="1"/>
  <c r="AB93" i="1"/>
  <c r="AB92" i="1"/>
  <c r="Z93" i="1"/>
  <c r="Z92" i="1"/>
  <c r="X93" i="1"/>
  <c r="X92" i="1"/>
  <c r="V93" i="1"/>
  <c r="V92" i="1"/>
  <c r="T93" i="1"/>
  <c r="T92" i="1"/>
  <c r="R93" i="1"/>
  <c r="P92" i="1"/>
  <c r="N92" i="1"/>
  <c r="L93" i="1"/>
  <c r="L92" i="1"/>
  <c r="J92" i="1"/>
  <c r="H93" i="1"/>
  <c r="H92" i="1"/>
  <c r="F93" i="1"/>
  <c r="F92" i="1"/>
  <c r="AA91" i="1"/>
  <c r="Y91" i="1"/>
  <c r="W91" i="1"/>
  <c r="U91" i="1"/>
  <c r="S91" i="1"/>
  <c r="Q91" i="1"/>
  <c r="O91" i="1"/>
  <c r="M91" i="1"/>
  <c r="K91" i="1"/>
  <c r="I91" i="1"/>
  <c r="G91" i="1"/>
  <c r="E91" i="1"/>
  <c r="AB90" i="1"/>
  <c r="AB89" i="1"/>
  <c r="AB88" i="1"/>
  <c r="AB87" i="1"/>
  <c r="AB86" i="1"/>
  <c r="Z90" i="1"/>
  <c r="Z89" i="1"/>
  <c r="Z88" i="1"/>
  <c r="Z87" i="1"/>
  <c r="Z86" i="1"/>
  <c r="X90" i="1"/>
  <c r="X89" i="1"/>
  <c r="X88" i="1"/>
  <c r="X87" i="1"/>
  <c r="X86" i="1"/>
  <c r="V90" i="1"/>
  <c r="V89" i="1"/>
  <c r="V88" i="1"/>
  <c r="V87" i="1"/>
  <c r="V86" i="1"/>
  <c r="T90" i="1"/>
  <c r="T89" i="1"/>
  <c r="T88" i="1"/>
  <c r="T87" i="1"/>
  <c r="T86" i="1"/>
  <c r="R90" i="1"/>
  <c r="R89" i="1"/>
  <c r="R88" i="1"/>
  <c r="R87" i="1"/>
  <c r="R86" i="1"/>
  <c r="P90" i="1"/>
  <c r="P89" i="1"/>
  <c r="P88" i="1"/>
  <c r="P87" i="1"/>
  <c r="P86" i="1"/>
  <c r="N90" i="1"/>
  <c r="N89" i="1"/>
  <c r="N88" i="1"/>
  <c r="N87" i="1"/>
  <c r="N86" i="1"/>
  <c r="L89" i="1"/>
  <c r="L88" i="1"/>
  <c r="L87" i="1"/>
  <c r="L86" i="1"/>
  <c r="J90" i="1"/>
  <c r="J89" i="1"/>
  <c r="J88" i="1"/>
  <c r="J87" i="1"/>
  <c r="J86" i="1"/>
  <c r="H90" i="1"/>
  <c r="H89" i="1"/>
  <c r="H88" i="1"/>
  <c r="H87" i="1"/>
  <c r="H86" i="1"/>
  <c r="F90" i="1"/>
  <c r="F89" i="1"/>
  <c r="F88" i="1"/>
  <c r="F87" i="1"/>
  <c r="F86" i="1"/>
  <c r="AA85" i="1"/>
  <c r="Y85" i="1"/>
  <c r="W85" i="1"/>
  <c r="U85" i="1"/>
  <c r="S85" i="1"/>
  <c r="Q85" i="1"/>
  <c r="O85" i="1"/>
  <c r="M85" i="1"/>
  <c r="K85" i="1"/>
  <c r="I85" i="1"/>
  <c r="G85" i="1"/>
  <c r="E85" i="1"/>
  <c r="AB84" i="1"/>
  <c r="AB82" i="1"/>
  <c r="Z83" i="1"/>
  <c r="Z82" i="1"/>
  <c r="X83" i="1"/>
  <c r="X82" i="1"/>
  <c r="T83" i="1"/>
  <c r="R84" i="1"/>
  <c r="R82" i="1"/>
  <c r="P84" i="1"/>
  <c r="P83" i="1"/>
  <c r="P82" i="1"/>
  <c r="N84" i="1"/>
  <c r="N83" i="1"/>
  <c r="N82" i="1"/>
  <c r="L84" i="1"/>
  <c r="L82" i="1"/>
  <c r="J84" i="1"/>
  <c r="J83" i="1"/>
  <c r="J82" i="1"/>
  <c r="H84" i="1"/>
  <c r="H83" i="1"/>
  <c r="H82" i="1"/>
  <c r="F84" i="1"/>
  <c r="AA81" i="1"/>
  <c r="Y81" i="1"/>
  <c r="W81" i="1"/>
  <c r="U81" i="1"/>
  <c r="S81" i="1"/>
  <c r="Q81" i="1"/>
  <c r="O81" i="1"/>
  <c r="M81" i="1"/>
  <c r="K81" i="1"/>
  <c r="I81" i="1"/>
  <c r="G81" i="1"/>
  <c r="E81" i="1"/>
  <c r="AB80" i="1"/>
  <c r="AB79" i="1"/>
  <c r="AB78" i="1"/>
  <c r="Z80" i="1"/>
  <c r="Z79" i="1"/>
  <c r="Z78" i="1"/>
  <c r="X80" i="1"/>
  <c r="X79" i="1"/>
  <c r="X78" i="1"/>
  <c r="V80" i="1"/>
  <c r="V79" i="1"/>
  <c r="V78" i="1"/>
  <c r="T80" i="1"/>
  <c r="T79" i="1"/>
  <c r="T78" i="1"/>
  <c r="R80" i="1"/>
  <c r="R79" i="1"/>
  <c r="R78" i="1"/>
  <c r="P80" i="1"/>
  <c r="P79" i="1"/>
  <c r="P78" i="1"/>
  <c r="N80" i="1"/>
  <c r="N79" i="1"/>
  <c r="N78" i="1"/>
  <c r="L80" i="1"/>
  <c r="L79" i="1"/>
  <c r="L78" i="1"/>
  <c r="J80" i="1"/>
  <c r="J79" i="1"/>
  <c r="J78" i="1"/>
  <c r="H80" i="1"/>
  <c r="H79" i="1"/>
  <c r="H78" i="1"/>
  <c r="F80" i="1"/>
  <c r="F79" i="1"/>
  <c r="F78" i="1"/>
  <c r="AA77" i="1"/>
  <c r="Y77" i="1"/>
  <c r="W77" i="1"/>
  <c r="U77" i="1"/>
  <c r="S77" i="1"/>
  <c r="Q77" i="1"/>
  <c r="O77" i="1"/>
  <c r="M77" i="1"/>
  <c r="K77" i="1"/>
  <c r="I77" i="1"/>
  <c r="G77" i="1"/>
  <c r="E77" i="1"/>
  <c r="AB74" i="1"/>
  <c r="AB73" i="1"/>
  <c r="AB72" i="1"/>
  <c r="Z75" i="1"/>
  <c r="Z74" i="1"/>
  <c r="Z73" i="1"/>
  <c r="Z72" i="1"/>
  <c r="X74" i="1"/>
  <c r="X73" i="1"/>
  <c r="X72" i="1"/>
  <c r="V75" i="1"/>
  <c r="V74" i="1"/>
  <c r="V73" i="1"/>
  <c r="T75" i="1"/>
  <c r="T74" i="1"/>
  <c r="T73" i="1"/>
  <c r="R76" i="1"/>
  <c r="R75" i="1"/>
  <c r="R74" i="1"/>
  <c r="R73" i="1"/>
  <c r="R72" i="1"/>
  <c r="P76" i="1"/>
  <c r="P75" i="1"/>
  <c r="P74" i="1"/>
  <c r="P73" i="1"/>
  <c r="P72" i="1"/>
  <c r="N76" i="1"/>
  <c r="N75" i="1"/>
  <c r="N73" i="1"/>
  <c r="N72" i="1"/>
  <c r="L76" i="1"/>
  <c r="L75" i="1"/>
  <c r="L74" i="1"/>
  <c r="L73" i="1"/>
  <c r="L72" i="1"/>
  <c r="J76" i="1"/>
  <c r="J75" i="1"/>
  <c r="J74" i="1"/>
  <c r="J73" i="1"/>
  <c r="J72" i="1"/>
  <c r="J71" i="1"/>
  <c r="H76" i="1"/>
  <c r="H75" i="1"/>
  <c r="H74" i="1"/>
  <c r="H73" i="1"/>
  <c r="F76" i="1"/>
  <c r="F73" i="1"/>
  <c r="F72" i="1"/>
  <c r="AB68" i="1"/>
  <c r="AB67" i="1"/>
  <c r="Z68" i="1"/>
  <c r="Z67" i="1"/>
  <c r="X68" i="1"/>
  <c r="X67" i="1"/>
  <c r="V68" i="1"/>
  <c r="V67" i="1"/>
  <c r="T68" i="1"/>
  <c r="T67" i="1"/>
  <c r="R68" i="1"/>
  <c r="R67" i="1"/>
  <c r="P68" i="1"/>
  <c r="P67" i="1"/>
  <c r="N68" i="1"/>
  <c r="L68" i="1"/>
  <c r="L67" i="1"/>
  <c r="J68" i="1"/>
  <c r="J67" i="1"/>
  <c r="H68" i="1"/>
  <c r="H67" i="1"/>
  <c r="F68" i="1"/>
  <c r="F67" i="1"/>
  <c r="AA66" i="1"/>
  <c r="Y66" i="1"/>
  <c r="W66" i="1"/>
  <c r="U66" i="1"/>
  <c r="S66" i="1"/>
  <c r="Q66" i="1"/>
  <c r="O66" i="1"/>
  <c r="M66" i="1"/>
  <c r="K66" i="1"/>
  <c r="I66" i="1"/>
  <c r="G66" i="1"/>
  <c r="AB65" i="1"/>
  <c r="AB64" i="1"/>
  <c r="AB63" i="1"/>
  <c r="AB62" i="1"/>
  <c r="Z65" i="1"/>
  <c r="Z64" i="1"/>
  <c r="Z63" i="1"/>
  <c r="Z62" i="1"/>
  <c r="X65" i="1"/>
  <c r="X64" i="1"/>
  <c r="X63" i="1"/>
  <c r="X62" i="1"/>
  <c r="V65" i="1"/>
  <c r="V64" i="1"/>
  <c r="V63" i="1"/>
  <c r="V62" i="1"/>
  <c r="T65" i="1"/>
  <c r="T64" i="1"/>
  <c r="T62" i="1"/>
  <c r="R65" i="1"/>
  <c r="R64" i="1"/>
  <c r="R63" i="1"/>
  <c r="R62" i="1"/>
  <c r="P65" i="1"/>
  <c r="P64" i="1"/>
  <c r="P63" i="1"/>
  <c r="P62" i="1"/>
  <c r="N65" i="1"/>
  <c r="N64" i="1"/>
  <c r="N63" i="1"/>
  <c r="N62" i="1"/>
  <c r="L65" i="1"/>
  <c r="L64" i="1"/>
  <c r="L63" i="1"/>
  <c r="L62" i="1"/>
  <c r="J65" i="1"/>
  <c r="J64" i="1"/>
  <c r="J63" i="1"/>
  <c r="J62" i="1"/>
  <c r="H65" i="1"/>
  <c r="H64" i="1"/>
  <c r="H62" i="1"/>
  <c r="F65" i="1"/>
  <c r="F64" i="1"/>
  <c r="F63" i="1"/>
  <c r="AA61" i="1"/>
  <c r="Y61" i="1"/>
  <c r="W61" i="1"/>
  <c r="U61" i="1"/>
  <c r="S61" i="1"/>
  <c r="Q61" i="1"/>
  <c r="O61" i="1"/>
  <c r="M61" i="1"/>
  <c r="K61" i="1"/>
  <c r="I61" i="1"/>
  <c r="G61" i="1"/>
  <c r="AB60" i="1"/>
  <c r="AB59" i="1"/>
  <c r="Z60" i="1"/>
  <c r="Z59" i="1"/>
  <c r="X59" i="1"/>
  <c r="V60" i="1"/>
  <c r="V59" i="1"/>
  <c r="T60" i="1"/>
  <c r="T59" i="1"/>
  <c r="R59" i="1"/>
  <c r="P60" i="1"/>
  <c r="P59" i="1"/>
  <c r="N60" i="1"/>
  <c r="N59" i="1"/>
  <c r="L59" i="1"/>
  <c r="J60" i="1"/>
  <c r="J59" i="1"/>
  <c r="J61" i="1" s="1"/>
  <c r="H60" i="1"/>
  <c r="H59" i="1"/>
  <c r="F59" i="1"/>
  <c r="AA58" i="1"/>
  <c r="Y58" i="1"/>
  <c r="W58" i="1"/>
  <c r="U58" i="1"/>
  <c r="S58" i="1"/>
  <c r="Q58" i="1"/>
  <c r="O58" i="1"/>
  <c r="M58" i="1"/>
  <c r="K58" i="1"/>
  <c r="I58" i="1"/>
  <c r="G58" i="1"/>
  <c r="AB57" i="1"/>
  <c r="AB56" i="1"/>
  <c r="Z57" i="1"/>
  <c r="Z56" i="1"/>
  <c r="Z54" i="1"/>
  <c r="X57" i="1"/>
  <c r="X56" i="1"/>
  <c r="X54" i="1"/>
  <c r="V57" i="1"/>
  <c r="V56" i="1"/>
  <c r="V54" i="1"/>
  <c r="V53" i="1"/>
  <c r="T57" i="1"/>
  <c r="T56" i="1"/>
  <c r="T54" i="1"/>
  <c r="R56" i="1"/>
  <c r="R55" i="1"/>
  <c r="R54" i="1"/>
  <c r="P57" i="1"/>
  <c r="P54" i="1"/>
  <c r="P53" i="1"/>
  <c r="N57" i="1"/>
  <c r="N56" i="1"/>
  <c r="N55" i="1"/>
  <c r="N54" i="1"/>
  <c r="L57" i="1"/>
  <c r="L56" i="1"/>
  <c r="L55" i="1"/>
  <c r="L54" i="1"/>
  <c r="J57" i="1"/>
  <c r="J53" i="1"/>
  <c r="H57" i="1"/>
  <c r="H56" i="1"/>
  <c r="H54" i="1"/>
  <c r="F57" i="1"/>
  <c r="F56" i="1"/>
  <c r="F55" i="1"/>
  <c r="F54" i="1"/>
  <c r="AA51" i="1"/>
  <c r="Y51" i="1"/>
  <c r="W51" i="1"/>
  <c r="U51" i="1"/>
  <c r="S51" i="1"/>
  <c r="Q51" i="1"/>
  <c r="O51" i="1"/>
  <c r="M51" i="1"/>
  <c r="K51" i="1"/>
  <c r="I51" i="1"/>
  <c r="G51" i="1"/>
  <c r="AB50" i="1"/>
  <c r="AB49" i="1"/>
  <c r="Z50" i="1"/>
  <c r="Z49" i="1"/>
  <c r="X50" i="1"/>
  <c r="X49" i="1"/>
  <c r="V50" i="1"/>
  <c r="V49" i="1"/>
  <c r="T50" i="1"/>
  <c r="T49" i="1"/>
  <c r="R50" i="1"/>
  <c r="P50" i="1"/>
  <c r="N50" i="1"/>
  <c r="L50" i="1"/>
  <c r="J50" i="1"/>
  <c r="H50" i="1"/>
  <c r="F50" i="1"/>
  <c r="F47" i="1"/>
  <c r="AB46" i="1"/>
  <c r="AB45" i="1"/>
  <c r="AB44" i="1"/>
  <c r="AB41" i="1"/>
  <c r="Z47" i="1"/>
  <c r="Z46" i="1"/>
  <c r="Z45" i="1"/>
  <c r="Z44" i="1"/>
  <c r="Z42" i="1"/>
  <c r="Z41" i="1"/>
  <c r="X44" i="1"/>
  <c r="X42" i="1"/>
  <c r="X41" i="1"/>
  <c r="V46" i="1"/>
  <c r="V44" i="1"/>
  <c r="V42" i="1"/>
  <c r="V41" i="1"/>
  <c r="T46" i="1"/>
  <c r="T44" i="1"/>
  <c r="R45" i="1"/>
  <c r="P47" i="1"/>
  <c r="P46" i="1"/>
  <c r="P42" i="1"/>
  <c r="N47" i="1"/>
  <c r="N42" i="1"/>
  <c r="L45" i="1"/>
  <c r="L42" i="1"/>
  <c r="J47" i="1"/>
  <c r="J42" i="1"/>
  <c r="H45" i="1"/>
  <c r="H42" i="1"/>
  <c r="F45" i="1"/>
  <c r="F42" i="1"/>
  <c r="AA48" i="1"/>
  <c r="Y48" i="1"/>
  <c r="W48" i="1"/>
  <c r="U48" i="1"/>
  <c r="S48" i="1"/>
  <c r="Q48" i="1"/>
  <c r="O48" i="1"/>
  <c r="M48" i="1"/>
  <c r="K48" i="1"/>
  <c r="I48" i="1"/>
  <c r="G48" i="1"/>
  <c r="AB39" i="1"/>
  <c r="AB38" i="1"/>
  <c r="AB37" i="1"/>
  <c r="Z39" i="1"/>
  <c r="Z38" i="1"/>
  <c r="Z37" i="1"/>
  <c r="X39" i="1"/>
  <c r="X38" i="1"/>
  <c r="X37" i="1"/>
  <c r="V39" i="1"/>
  <c r="V38" i="1"/>
  <c r="V37" i="1"/>
  <c r="T39" i="1"/>
  <c r="T38" i="1"/>
  <c r="T37" i="1"/>
  <c r="R39" i="1"/>
  <c r="R38" i="1"/>
  <c r="R37" i="1"/>
  <c r="P38" i="1"/>
  <c r="N39" i="1"/>
  <c r="N38" i="1"/>
  <c r="L39" i="1"/>
  <c r="L38" i="1"/>
  <c r="J39" i="1"/>
  <c r="J38" i="1"/>
  <c r="J37" i="1"/>
  <c r="H39" i="1"/>
  <c r="H38" i="1"/>
  <c r="H37" i="1"/>
  <c r="F39" i="1"/>
  <c r="F38" i="1"/>
  <c r="F37" i="1"/>
  <c r="AA40" i="1"/>
  <c r="Y40" i="1"/>
  <c r="W40" i="1"/>
  <c r="U40" i="1"/>
  <c r="S40" i="1"/>
  <c r="Q40" i="1"/>
  <c r="O40" i="1"/>
  <c r="M40" i="1"/>
  <c r="K40" i="1"/>
  <c r="I40" i="1"/>
  <c r="G40" i="1"/>
  <c r="AB33" i="1"/>
  <c r="Z34" i="1"/>
  <c r="Z33" i="1"/>
  <c r="X34" i="1"/>
  <c r="X33" i="1"/>
  <c r="V34" i="1"/>
  <c r="V33" i="1"/>
  <c r="T33" i="1"/>
  <c r="R34" i="1"/>
  <c r="P34" i="1"/>
  <c r="P33" i="1"/>
  <c r="N33" i="1"/>
  <c r="L34" i="1"/>
  <c r="L33" i="1"/>
  <c r="J33" i="1"/>
  <c r="H34" i="1"/>
  <c r="U36" i="1"/>
  <c r="AA36" i="1"/>
  <c r="Y36" i="1"/>
  <c r="W36" i="1"/>
  <c r="S36" i="1"/>
  <c r="Q36" i="1"/>
  <c r="O36" i="1"/>
  <c r="M36" i="1"/>
  <c r="K36" i="1"/>
  <c r="I36" i="1"/>
  <c r="G36" i="1"/>
  <c r="AB26" i="1"/>
  <c r="AB24" i="1"/>
  <c r="Z30" i="1"/>
  <c r="Z26" i="1"/>
  <c r="Z24" i="1"/>
  <c r="X30" i="1"/>
  <c r="X26" i="1"/>
  <c r="X24" i="1"/>
  <c r="V30" i="1"/>
  <c r="V26" i="1"/>
  <c r="V24" i="1"/>
  <c r="T30" i="1"/>
  <c r="T26" i="1"/>
  <c r="T24" i="1"/>
  <c r="R30" i="1"/>
  <c r="R26" i="1"/>
  <c r="R24" i="1"/>
  <c r="P30" i="1"/>
  <c r="P26" i="1"/>
  <c r="P24" i="1"/>
  <c r="N30" i="1"/>
  <c r="N26" i="1"/>
  <c r="N24" i="1"/>
  <c r="L30" i="1"/>
  <c r="L26" i="1"/>
  <c r="L24" i="1"/>
  <c r="J30" i="1"/>
  <c r="J26" i="1"/>
  <c r="J24" i="1"/>
  <c r="H30" i="1"/>
  <c r="H26" i="1"/>
  <c r="H24" i="1"/>
  <c r="F30" i="1"/>
  <c r="F26" i="1"/>
  <c r="F24" i="1"/>
  <c r="AA31" i="1"/>
  <c r="Y31" i="1"/>
  <c r="W31" i="1"/>
  <c r="U31" i="1"/>
  <c r="S31" i="1"/>
  <c r="Q31" i="1"/>
  <c r="O31" i="1"/>
  <c r="M31" i="1"/>
  <c r="K31" i="1"/>
  <c r="I31" i="1"/>
  <c r="G31" i="1"/>
  <c r="AB22" i="1"/>
  <c r="AB21" i="1"/>
  <c r="AB18" i="1"/>
  <c r="Z22" i="1"/>
  <c r="Z21" i="1"/>
  <c r="Z20" i="1"/>
  <c r="Z19" i="1"/>
  <c r="Z18" i="1"/>
  <c r="X22" i="1"/>
  <c r="X21" i="1"/>
  <c r="X20" i="1"/>
  <c r="X19" i="1"/>
  <c r="X18" i="1"/>
  <c r="V22" i="1"/>
  <c r="V21" i="1"/>
  <c r="V20" i="1"/>
  <c r="V18" i="1"/>
  <c r="T20" i="1"/>
  <c r="R21" i="1"/>
  <c r="P22" i="1"/>
  <c r="N22" i="1"/>
  <c r="N21" i="1"/>
  <c r="N20" i="1"/>
  <c r="L22" i="1"/>
  <c r="L21" i="1"/>
  <c r="L20" i="1"/>
  <c r="J22" i="1"/>
  <c r="J21" i="1"/>
  <c r="J20" i="1"/>
  <c r="H22" i="1"/>
  <c r="H21" i="1"/>
  <c r="H20" i="1"/>
  <c r="F21" i="1"/>
  <c r="F20" i="1"/>
  <c r="AA23" i="1"/>
  <c r="Y23" i="1"/>
  <c r="W23" i="1"/>
  <c r="U23" i="1"/>
  <c r="S23" i="1"/>
  <c r="Q23" i="1"/>
  <c r="O23" i="1"/>
  <c r="M23" i="1"/>
  <c r="K23" i="1"/>
  <c r="I23" i="1"/>
  <c r="G23" i="1"/>
  <c r="H94" i="1" l="1"/>
  <c r="T61" i="1"/>
  <c r="T94" i="1"/>
  <c r="X94" i="1"/>
  <c r="V51" i="1"/>
  <c r="Z51" i="1"/>
  <c r="AB94" i="1"/>
  <c r="P61" i="1"/>
  <c r="H61" i="1"/>
  <c r="Z81" i="1"/>
  <c r="Z61" i="1"/>
  <c r="X40" i="1"/>
  <c r="R40" i="1"/>
  <c r="V61" i="1"/>
  <c r="V66" i="1"/>
  <c r="X66" i="1"/>
  <c r="Z66" i="1"/>
  <c r="AB66" i="1"/>
  <c r="F81" i="1"/>
  <c r="J81" i="1"/>
  <c r="N81" i="1"/>
  <c r="R81" i="1"/>
  <c r="V81" i="1"/>
  <c r="H85" i="1"/>
  <c r="AB61" i="1"/>
  <c r="V94" i="1"/>
  <c r="Z94" i="1"/>
  <c r="Z40" i="1"/>
  <c r="J66" i="1"/>
  <c r="L66" i="1"/>
  <c r="N66" i="1"/>
  <c r="P66" i="1"/>
  <c r="R66" i="1"/>
  <c r="F69" i="1"/>
  <c r="L81" i="1"/>
  <c r="T81" i="1"/>
  <c r="AB81" i="1"/>
  <c r="R91" i="1"/>
  <c r="T91" i="1"/>
  <c r="Z91" i="1"/>
  <c r="AB91" i="1"/>
  <c r="J40" i="1"/>
  <c r="V40" i="1"/>
  <c r="J85" i="1"/>
  <c r="P85" i="1"/>
  <c r="J91" i="1"/>
  <c r="X23" i="1"/>
  <c r="N61" i="1"/>
  <c r="N85" i="1"/>
  <c r="L94" i="1"/>
  <c r="H91" i="1"/>
  <c r="P91" i="1"/>
  <c r="X91" i="1"/>
  <c r="N91" i="1"/>
  <c r="V91" i="1"/>
  <c r="H40" i="1"/>
  <c r="T51" i="1"/>
  <c r="X51" i="1"/>
  <c r="AB51" i="1"/>
  <c r="H81" i="1"/>
  <c r="P81" i="1"/>
  <c r="X81" i="1"/>
  <c r="F94" i="1"/>
  <c r="Z23" i="1"/>
  <c r="T40" i="1"/>
  <c r="AB40" i="1"/>
  <c r="F91" i="1"/>
  <c r="F40" i="1"/>
  <c r="Z13" i="1"/>
  <c r="X16" i="1"/>
  <c r="X13" i="1"/>
  <c r="V16" i="1"/>
  <c r="V14" i="1"/>
  <c r="V13" i="1"/>
  <c r="T16" i="1"/>
  <c r="T13" i="1"/>
  <c r="R16" i="1"/>
  <c r="R13" i="1"/>
  <c r="AA125" i="1"/>
  <c r="Y125" i="1"/>
  <c r="W125" i="1"/>
  <c r="U125" i="1"/>
  <c r="S125" i="1"/>
  <c r="Q125" i="1"/>
  <c r="O125" i="1"/>
  <c r="M125" i="1"/>
  <c r="K125" i="1"/>
  <c r="I125" i="1"/>
  <c r="G125" i="1"/>
  <c r="E125" i="1"/>
  <c r="Z9" i="1"/>
  <c r="Z8" i="1"/>
  <c r="X9" i="1"/>
  <c r="X8" i="1"/>
  <c r="X10" i="1" s="1"/>
  <c r="V9" i="1"/>
  <c r="T9" i="1"/>
  <c r="T8" i="1"/>
  <c r="R9" i="1"/>
  <c r="R8" i="1"/>
  <c r="P9" i="1"/>
  <c r="P8" i="1"/>
  <c r="N9" i="1"/>
  <c r="N8" i="1"/>
  <c r="L9" i="1"/>
  <c r="J9" i="1"/>
  <c r="J8" i="1"/>
  <c r="H9" i="1"/>
  <c r="F9" i="1"/>
  <c r="F8" i="1"/>
  <c r="F6" i="1"/>
  <c r="AA10" i="1"/>
  <c r="Y10" i="1"/>
  <c r="W10" i="1"/>
  <c r="U10" i="1"/>
  <c r="V8" i="1" s="1"/>
  <c r="V10" i="1" s="1"/>
  <c r="S10" i="1"/>
  <c r="Q10" i="1"/>
  <c r="O10" i="1"/>
  <c r="M10" i="1"/>
  <c r="K10" i="1"/>
  <c r="L8" i="1" s="1"/>
  <c r="I10" i="1"/>
  <c r="G10" i="1"/>
  <c r="H8" i="1" s="1"/>
  <c r="D10" i="1"/>
  <c r="Z5" i="1"/>
  <c r="X6" i="1"/>
  <c r="X5" i="1"/>
  <c r="V5" i="1"/>
  <c r="T5" i="1"/>
  <c r="R5" i="1"/>
  <c r="P6" i="1"/>
  <c r="P5" i="1"/>
  <c r="N5" i="1"/>
  <c r="L5" i="1"/>
  <c r="J6" i="1"/>
  <c r="J5" i="1"/>
  <c r="AA7" i="1"/>
  <c r="AB101" i="1" s="1"/>
  <c r="AB103" i="1" s="1"/>
  <c r="Y7" i="1"/>
  <c r="W7" i="1"/>
  <c r="X101" i="1" s="1"/>
  <c r="X103" i="1" s="1"/>
  <c r="U7" i="1"/>
  <c r="V101" i="1" s="1"/>
  <c r="V103" i="1" s="1"/>
  <c r="S7" i="1"/>
  <c r="Q7" i="1"/>
  <c r="O7" i="1"/>
  <c r="M7" i="1"/>
  <c r="N96" i="1" s="1"/>
  <c r="N100" i="1" s="1"/>
  <c r="K7" i="1"/>
  <c r="I7" i="1"/>
  <c r="J96" i="1" s="1"/>
  <c r="J100" i="1" s="1"/>
  <c r="G7" i="1"/>
  <c r="P10" i="1" l="1"/>
  <c r="T10" i="1"/>
  <c r="D132" i="1"/>
  <c r="D134" i="1"/>
  <c r="Z10" i="1"/>
  <c r="N10" i="1"/>
  <c r="R10" i="1"/>
  <c r="H101" i="1"/>
  <c r="H103" i="1" s="1"/>
  <c r="H14" i="1"/>
  <c r="F10" i="1"/>
  <c r="H10" i="1"/>
  <c r="AB8" i="1"/>
  <c r="AA132" i="1"/>
  <c r="J10" i="1"/>
  <c r="AB99" i="1"/>
  <c r="AB20" i="1"/>
  <c r="AB19" i="1"/>
  <c r="AB13" i="1"/>
  <c r="AB9" i="1"/>
  <c r="AB97" i="1"/>
  <c r="AB98" i="1"/>
  <c r="AB5" i="1"/>
  <c r="H13" i="1"/>
  <c r="H97" i="1"/>
  <c r="AB16" i="1"/>
  <c r="AB96" i="1"/>
  <c r="Z14" i="1"/>
  <c r="Z96" i="1"/>
  <c r="Z100" i="1" s="1"/>
  <c r="X4" i="1"/>
  <c r="X96" i="1"/>
  <c r="X100" i="1" s="1"/>
  <c r="V4" i="1"/>
  <c r="V96" i="1"/>
  <c r="V100" i="1" s="1"/>
  <c r="T4" i="1"/>
  <c r="T96" i="1"/>
  <c r="T100" i="1" s="1"/>
  <c r="R14" i="1"/>
  <c r="R96" i="1"/>
  <c r="R100" i="1" s="1"/>
  <c r="P4" i="1"/>
  <c r="P96" i="1"/>
  <c r="P100" i="1" s="1"/>
  <c r="L4" i="1"/>
  <c r="L96" i="1"/>
  <c r="L100" i="1" s="1"/>
  <c r="H4" i="1"/>
  <c r="H96" i="1"/>
  <c r="L6" i="1"/>
  <c r="N6" i="1"/>
  <c r="R6" i="1"/>
  <c r="T6" i="1"/>
  <c r="V6" i="1"/>
  <c r="Z6" i="1"/>
  <c r="AB6" i="1"/>
  <c r="H3" i="1"/>
  <c r="J3" i="1"/>
  <c r="L3" i="1"/>
  <c r="N3" i="1"/>
  <c r="P3" i="1"/>
  <c r="P7" i="1" s="1"/>
  <c r="R3" i="1"/>
  <c r="T3" i="1"/>
  <c r="V3" i="1"/>
  <c r="X3" i="1"/>
  <c r="Z3" i="1"/>
  <c r="AB3" i="1"/>
  <c r="J4" i="1"/>
  <c r="N4" i="1"/>
  <c r="R4" i="1"/>
  <c r="Z4" i="1"/>
  <c r="AB4" i="1"/>
  <c r="L49" i="1"/>
  <c r="L51" i="1" s="1"/>
  <c r="L46" i="1"/>
  <c r="L28" i="1"/>
  <c r="L19" i="1"/>
  <c r="L71" i="1"/>
  <c r="L41" i="1"/>
  <c r="L37" i="1"/>
  <c r="L40" i="1" s="1"/>
  <c r="L27" i="1"/>
  <c r="L60" i="1"/>
  <c r="L61" i="1" s="1"/>
  <c r="L52" i="1"/>
  <c r="L44" i="1"/>
  <c r="L32" i="1"/>
  <c r="L25" i="1"/>
  <c r="L83" i="1"/>
  <c r="L85" i="1" s="1"/>
  <c r="L43" i="1"/>
  <c r="L35" i="1"/>
  <c r="L47" i="1"/>
  <c r="L29" i="1"/>
  <c r="L70" i="1"/>
  <c r="L53" i="1"/>
  <c r="L90" i="1"/>
  <c r="L91" i="1" s="1"/>
  <c r="T82" i="1"/>
  <c r="T76" i="1"/>
  <c r="T72" i="1"/>
  <c r="T55" i="1"/>
  <c r="T42" i="1"/>
  <c r="T34" i="1"/>
  <c r="T28" i="1"/>
  <c r="T19" i="1"/>
  <c r="T71" i="1"/>
  <c r="T45" i="1"/>
  <c r="T41" i="1"/>
  <c r="T27" i="1"/>
  <c r="T22" i="1"/>
  <c r="T18" i="1"/>
  <c r="T35" i="1"/>
  <c r="T25" i="1"/>
  <c r="T32" i="1"/>
  <c r="T84" i="1"/>
  <c r="T53" i="1"/>
  <c r="T63" i="1"/>
  <c r="T66" i="1" s="1"/>
  <c r="T52" i="1"/>
  <c r="T43" i="1"/>
  <c r="T21" i="1"/>
  <c r="T47" i="1"/>
  <c r="T70" i="1"/>
  <c r="T29" i="1"/>
  <c r="N67" i="1"/>
  <c r="N53" i="1"/>
  <c r="N43" i="1"/>
  <c r="N34" i="1"/>
  <c r="N28" i="1"/>
  <c r="N18" i="1"/>
  <c r="N52" i="1"/>
  <c r="N46" i="1"/>
  <c r="N27" i="1"/>
  <c r="N93" i="1"/>
  <c r="N94" i="1" s="1"/>
  <c r="N71" i="1"/>
  <c r="N37" i="1"/>
  <c r="N40" i="1" s="1"/>
  <c r="N32" i="1"/>
  <c r="N29" i="1"/>
  <c r="N19" i="1"/>
  <c r="N45" i="1"/>
  <c r="N74" i="1"/>
  <c r="N70" i="1"/>
  <c r="N49" i="1"/>
  <c r="N51" i="1" s="1"/>
  <c r="N41" i="1"/>
  <c r="N35" i="1"/>
  <c r="N44" i="1"/>
  <c r="N25" i="1"/>
  <c r="L17" i="1"/>
  <c r="T14" i="1"/>
  <c r="AB14" i="1"/>
  <c r="H70" i="1"/>
  <c r="H55" i="1"/>
  <c r="H49" i="1"/>
  <c r="H51" i="1" s="1"/>
  <c r="H44" i="1"/>
  <c r="H28" i="1"/>
  <c r="H47" i="1"/>
  <c r="H43" i="1"/>
  <c r="H33" i="1"/>
  <c r="H27" i="1"/>
  <c r="H53" i="1"/>
  <c r="H35" i="1"/>
  <c r="H25" i="1"/>
  <c r="H19" i="1"/>
  <c r="H72" i="1"/>
  <c r="H63" i="1"/>
  <c r="H66" i="1" s="1"/>
  <c r="H32" i="1"/>
  <c r="H52" i="1"/>
  <c r="H18" i="1"/>
  <c r="H41" i="1"/>
  <c r="H46" i="1"/>
  <c r="H71" i="1"/>
  <c r="H29" i="1"/>
  <c r="P93" i="1"/>
  <c r="P94" i="1" s="1"/>
  <c r="P70" i="1"/>
  <c r="P55" i="1"/>
  <c r="P49" i="1"/>
  <c r="P51" i="1" s="1"/>
  <c r="P44" i="1"/>
  <c r="P28" i="1"/>
  <c r="P21" i="1"/>
  <c r="P43" i="1"/>
  <c r="P39" i="1"/>
  <c r="P27" i="1"/>
  <c r="P20" i="1"/>
  <c r="P41" i="1"/>
  <c r="P25" i="1"/>
  <c r="P19" i="1"/>
  <c r="P18" i="1"/>
  <c r="P71" i="1"/>
  <c r="P52" i="1"/>
  <c r="P37" i="1"/>
  <c r="P32" i="1"/>
  <c r="P45" i="1"/>
  <c r="P35" i="1"/>
  <c r="P56" i="1"/>
  <c r="P29" i="1"/>
  <c r="X84" i="1"/>
  <c r="X85" i="1" s="1"/>
  <c r="X70" i="1"/>
  <c r="X55" i="1"/>
  <c r="X28" i="1"/>
  <c r="X47" i="1"/>
  <c r="X43" i="1"/>
  <c r="X27" i="1"/>
  <c r="X52" i="1"/>
  <c r="X35" i="1"/>
  <c r="X25" i="1"/>
  <c r="X71" i="1"/>
  <c r="X29" i="1"/>
  <c r="X76" i="1"/>
  <c r="X60" i="1"/>
  <c r="X61" i="1" s="1"/>
  <c r="X46" i="1"/>
  <c r="X75" i="1"/>
  <c r="X45" i="1"/>
  <c r="X53" i="1"/>
  <c r="X32" i="1"/>
  <c r="AB76" i="1"/>
  <c r="AB55" i="1"/>
  <c r="AB42" i="1"/>
  <c r="AB34" i="1"/>
  <c r="AB28" i="1"/>
  <c r="AB75" i="1"/>
  <c r="AB71" i="1"/>
  <c r="AB54" i="1"/>
  <c r="AB30" i="1"/>
  <c r="AB27" i="1"/>
  <c r="AB47" i="1"/>
  <c r="AB43" i="1"/>
  <c r="AB25" i="1"/>
  <c r="AB83" i="1"/>
  <c r="AB85" i="1" s="1"/>
  <c r="AB53" i="1"/>
  <c r="AB29" i="1"/>
  <c r="AB35" i="1"/>
  <c r="AB70" i="1"/>
  <c r="AB32" i="1"/>
  <c r="AB52" i="1"/>
  <c r="T17" i="1"/>
  <c r="V83" i="1"/>
  <c r="V47" i="1"/>
  <c r="V43" i="1"/>
  <c r="V28" i="1"/>
  <c r="V82" i="1"/>
  <c r="V76" i="1"/>
  <c r="V72" i="1"/>
  <c r="V52" i="1"/>
  <c r="V27" i="1"/>
  <c r="V84" i="1"/>
  <c r="V35" i="1"/>
  <c r="V29" i="1"/>
  <c r="V19" i="1"/>
  <c r="V23" i="1" s="1"/>
  <c r="V71" i="1"/>
  <c r="V25" i="1"/>
  <c r="V55" i="1"/>
  <c r="V32" i="1"/>
  <c r="V70" i="1"/>
  <c r="V45" i="1"/>
  <c r="J17" i="1"/>
  <c r="R17" i="1"/>
  <c r="J45" i="1"/>
  <c r="J41" i="1"/>
  <c r="J34" i="1"/>
  <c r="J28" i="1"/>
  <c r="J70" i="1"/>
  <c r="J77" i="1" s="1"/>
  <c r="J56" i="1"/>
  <c r="J52" i="1"/>
  <c r="J44" i="1"/>
  <c r="J27" i="1"/>
  <c r="J19" i="1"/>
  <c r="J93" i="1"/>
  <c r="J94" i="1" s="1"/>
  <c r="J49" i="1"/>
  <c r="J51" i="1" s="1"/>
  <c r="J46" i="1"/>
  <c r="J29" i="1"/>
  <c r="J18" i="1"/>
  <c r="J43" i="1"/>
  <c r="J35" i="1"/>
  <c r="J55" i="1"/>
  <c r="J54" i="1"/>
  <c r="J32" i="1"/>
  <c r="J25" i="1"/>
  <c r="R71" i="1"/>
  <c r="R60" i="1"/>
  <c r="R61" i="1" s="1"/>
  <c r="R57" i="1"/>
  <c r="R53" i="1"/>
  <c r="R41" i="1"/>
  <c r="R28" i="1"/>
  <c r="R20" i="1"/>
  <c r="R70" i="1"/>
  <c r="R52" i="1"/>
  <c r="R44" i="1"/>
  <c r="R33" i="1"/>
  <c r="R27" i="1"/>
  <c r="R19" i="1"/>
  <c r="R83" i="1"/>
  <c r="R85" i="1" s="1"/>
  <c r="R46" i="1"/>
  <c r="R29" i="1"/>
  <c r="R22" i="1"/>
  <c r="R49" i="1"/>
  <c r="R51" i="1" s="1"/>
  <c r="R43" i="1"/>
  <c r="R92" i="1"/>
  <c r="R94" i="1" s="1"/>
  <c r="R32" i="1"/>
  <c r="R42" i="1"/>
  <c r="R25" i="1"/>
  <c r="R18" i="1"/>
  <c r="R47" i="1"/>
  <c r="R35" i="1"/>
  <c r="Z71" i="1"/>
  <c r="Z53" i="1"/>
  <c r="Z28" i="1"/>
  <c r="Z84" i="1"/>
  <c r="Z85" i="1" s="1"/>
  <c r="Z70" i="1"/>
  <c r="Z52" i="1"/>
  <c r="Z27" i="1"/>
  <c r="Z76" i="1"/>
  <c r="Z35" i="1"/>
  <c r="Z29" i="1"/>
  <c r="Z55" i="1"/>
  <c r="Z43" i="1"/>
  <c r="Z48" i="1" s="1"/>
  <c r="Z25" i="1"/>
  <c r="Z32" i="1"/>
  <c r="N17" i="1"/>
  <c r="P17" i="1"/>
  <c r="V17" i="1"/>
  <c r="X14" i="1"/>
  <c r="X17" i="1" s="1"/>
  <c r="Z16" i="1"/>
  <c r="Z17" i="1" s="1"/>
  <c r="F83" i="1"/>
  <c r="F62" i="1"/>
  <c r="F66" i="1" s="1"/>
  <c r="F53" i="1"/>
  <c r="F46" i="1"/>
  <c r="F34" i="1"/>
  <c r="F27" i="1"/>
  <c r="F60" i="1"/>
  <c r="F61" i="1" s="1"/>
  <c r="F43" i="1"/>
  <c r="F18" i="1"/>
  <c r="F82" i="1"/>
  <c r="F75" i="1"/>
  <c r="F71" i="1"/>
  <c r="F52" i="1"/>
  <c r="F49" i="1"/>
  <c r="F51" i="1" s="1"/>
  <c r="F41" i="1"/>
  <c r="F28" i="1"/>
  <c r="F22" i="1"/>
  <c r="F74" i="1"/>
  <c r="F70" i="1"/>
  <c r="F44" i="1"/>
  <c r="F32" i="1"/>
  <c r="F29" i="1"/>
  <c r="F25" i="1"/>
  <c r="F19" i="1"/>
  <c r="F35" i="1"/>
  <c r="F17" i="1"/>
  <c r="L10" i="1"/>
  <c r="F4" i="1"/>
  <c r="F5" i="1"/>
  <c r="AB10" i="1" l="1"/>
  <c r="H17" i="1"/>
  <c r="H100" i="1"/>
  <c r="L77" i="1"/>
  <c r="AB23" i="1"/>
  <c r="X7" i="1"/>
  <c r="AB17" i="1"/>
  <c r="AB100" i="1"/>
  <c r="N7" i="1"/>
  <c r="H7" i="1"/>
  <c r="H23" i="1"/>
  <c r="V7" i="1"/>
  <c r="T58" i="1"/>
  <c r="L58" i="1"/>
  <c r="T7" i="1"/>
  <c r="L7" i="1"/>
  <c r="V77" i="1"/>
  <c r="AB36" i="1"/>
  <c r="T36" i="1"/>
  <c r="AB7" i="1"/>
  <c r="F58" i="1"/>
  <c r="Z31" i="1"/>
  <c r="Z77" i="1"/>
  <c r="R31" i="1"/>
  <c r="J36" i="1"/>
  <c r="V36" i="1"/>
  <c r="AB77" i="1"/>
  <c r="X31" i="1"/>
  <c r="P58" i="1"/>
  <c r="P23" i="1"/>
  <c r="H31" i="1"/>
  <c r="Z7" i="1"/>
  <c r="R7" i="1"/>
  <c r="J7" i="1"/>
  <c r="J58" i="1"/>
  <c r="J23" i="1"/>
  <c r="P31" i="1"/>
  <c r="H48" i="1"/>
  <c r="X48" i="1"/>
  <c r="X77" i="1"/>
  <c r="P77" i="1"/>
  <c r="H36" i="1"/>
  <c r="N77" i="1"/>
  <c r="R48" i="1"/>
  <c r="V85" i="1"/>
  <c r="AB48" i="1"/>
  <c r="N36" i="1"/>
  <c r="T85" i="1"/>
  <c r="R23" i="1"/>
  <c r="R58" i="1"/>
  <c r="J48" i="1"/>
  <c r="V58" i="1"/>
  <c r="X58" i="1"/>
  <c r="P36" i="1"/>
  <c r="P48" i="1"/>
  <c r="N48" i="1"/>
  <c r="T31" i="1"/>
  <c r="T23" i="1"/>
  <c r="L31" i="1"/>
  <c r="L48" i="1"/>
  <c r="R36" i="1"/>
  <c r="F85" i="1"/>
  <c r="Z36" i="1"/>
  <c r="Z58" i="1"/>
  <c r="R77" i="1"/>
  <c r="J31" i="1"/>
  <c r="V31" i="1"/>
  <c r="V48" i="1"/>
  <c r="AB58" i="1"/>
  <c r="AB31" i="1"/>
  <c r="X36" i="1"/>
  <c r="P40" i="1"/>
  <c r="H58" i="1"/>
  <c r="H77" i="1"/>
  <c r="N31" i="1"/>
  <c r="N23" i="1"/>
  <c r="N58" i="1"/>
  <c r="T48" i="1"/>
  <c r="T77" i="1"/>
  <c r="L36" i="1"/>
  <c r="L23" i="1"/>
  <c r="F31" i="1"/>
  <c r="F77" i="1"/>
  <c r="F48" i="1"/>
  <c r="F36" i="1"/>
  <c r="F23" i="1"/>
  <c r="AC19" i="1" l="1"/>
  <c r="AE19" i="1" s="1"/>
  <c r="AE128" i="1" l="1"/>
  <c r="I16" i="5" l="1"/>
  <c r="W132" i="1" l="1"/>
  <c r="Q132" i="1"/>
  <c r="AA69" i="1" l="1"/>
  <c r="Y69" i="1"/>
  <c r="W69" i="1"/>
  <c r="W114" i="1" s="1"/>
  <c r="U69" i="1"/>
  <c r="U114" i="1" s="1"/>
  <c r="S69" i="1"/>
  <c r="Q69" i="1"/>
  <c r="O69" i="1"/>
  <c r="M69" i="1"/>
  <c r="K69" i="1"/>
  <c r="I69" i="1"/>
  <c r="G69" i="1"/>
  <c r="W112" i="1" l="1"/>
  <c r="W113" i="1"/>
  <c r="M132" i="1"/>
  <c r="AB69" i="1"/>
  <c r="P69" i="1"/>
  <c r="L69" i="1"/>
  <c r="L105" i="1" l="1"/>
  <c r="AB105" i="1"/>
  <c r="X69" i="1"/>
  <c r="T105" i="1"/>
  <c r="T69" i="1"/>
  <c r="V105" i="1"/>
  <c r="P105" i="1"/>
  <c r="X105" i="1"/>
  <c r="AB119" i="1"/>
  <c r="Z105" i="1"/>
  <c r="N69" i="1"/>
  <c r="R69" i="1"/>
  <c r="V69" i="1"/>
  <c r="Z69" i="1"/>
  <c r="G105" i="1"/>
  <c r="F7" i="1" l="1"/>
  <c r="N105" i="1"/>
  <c r="R105" i="1"/>
  <c r="J69" i="1"/>
  <c r="X104" i="1"/>
  <c r="P104" i="1"/>
  <c r="T104" i="1"/>
  <c r="AB104" i="1"/>
  <c r="J105" i="1"/>
  <c r="R104" i="1"/>
  <c r="Z104" i="1"/>
  <c r="N104" i="1"/>
  <c r="V104" i="1"/>
  <c r="L104" i="1"/>
  <c r="J104" i="1"/>
  <c r="H69" i="1"/>
  <c r="H104" i="1"/>
  <c r="H105" i="1"/>
  <c r="F105" i="1" l="1"/>
  <c r="AC92" i="1" l="1"/>
  <c r="AE92" i="1" s="1"/>
  <c r="AC93" i="1" l="1"/>
  <c r="AE93" i="1" s="1"/>
  <c r="AC90" i="1"/>
  <c r="AE90" i="1" s="1"/>
  <c r="AC89" i="1"/>
  <c r="AE89" i="1" s="1"/>
  <c r="AC88" i="1"/>
  <c r="AE88" i="1" s="1"/>
  <c r="AC87" i="1"/>
  <c r="AE87" i="1" s="1"/>
  <c r="AC86" i="1"/>
  <c r="AE86" i="1" s="1"/>
  <c r="AC84" i="1"/>
  <c r="AE84" i="1" s="1"/>
  <c r="AC83" i="1"/>
  <c r="AE83" i="1" s="1"/>
  <c r="AC82" i="1"/>
  <c r="AE82" i="1" s="1"/>
  <c r="AC80" i="1"/>
  <c r="AE80" i="1" s="1"/>
  <c r="AC79" i="1"/>
  <c r="AE79" i="1" s="1"/>
  <c r="AC78" i="1"/>
  <c r="AE78" i="1" s="1"/>
  <c r="AC76" i="1"/>
  <c r="AE76" i="1" s="1"/>
  <c r="AC75" i="1"/>
  <c r="AE75" i="1" s="1"/>
  <c r="AC74" i="1"/>
  <c r="AE74" i="1" s="1"/>
  <c r="AC73" i="1"/>
  <c r="AE73" i="1" s="1"/>
  <c r="AC72" i="1"/>
  <c r="AE72" i="1" s="1"/>
  <c r="AC71" i="1"/>
  <c r="AE71" i="1" s="1"/>
  <c r="AC70" i="1"/>
  <c r="AE70" i="1" s="1"/>
  <c r="AC68" i="1"/>
  <c r="AE68" i="1" s="1"/>
  <c r="AC67" i="1"/>
  <c r="AE67" i="1" s="1"/>
  <c r="AC65" i="1"/>
  <c r="AE65" i="1" s="1"/>
  <c r="AC64" i="1"/>
  <c r="AE64" i="1" s="1"/>
  <c r="AC63" i="1"/>
  <c r="AE63" i="1" s="1"/>
  <c r="AC62" i="1"/>
  <c r="AE62" i="1" s="1"/>
  <c r="AC60" i="1"/>
  <c r="AE60" i="1" s="1"/>
  <c r="AC59" i="1"/>
  <c r="AE59" i="1" s="1"/>
  <c r="AC57" i="1"/>
  <c r="AE57" i="1" s="1"/>
  <c r="AC56" i="1"/>
  <c r="AE56" i="1" s="1"/>
  <c r="AC55" i="1"/>
  <c r="AE55" i="1" s="1"/>
  <c r="AC54" i="1"/>
  <c r="AE54" i="1" s="1"/>
  <c r="AC52" i="1"/>
  <c r="AE52" i="1" s="1"/>
  <c r="AC50" i="1"/>
  <c r="AE50" i="1" s="1"/>
  <c r="AC49" i="1"/>
  <c r="AE49" i="1" s="1"/>
  <c r="AC44" i="1"/>
  <c r="AE44" i="1" s="1"/>
  <c r="AC45" i="1"/>
  <c r="AE45" i="1" s="1"/>
  <c r="AC46" i="1"/>
  <c r="AE46" i="1" s="1"/>
  <c r="AC47" i="1"/>
  <c r="AE47" i="1" s="1"/>
  <c r="AC38" i="1"/>
  <c r="AE38" i="1" s="1"/>
  <c r="AC39" i="1"/>
  <c r="AE39" i="1" s="1"/>
  <c r="AC37" i="1"/>
  <c r="AE37" i="1" s="1"/>
  <c r="AC33" i="1"/>
  <c r="AE33" i="1" s="1"/>
  <c r="AC34" i="1"/>
  <c r="AE34" i="1" s="1"/>
  <c r="AC35" i="1"/>
  <c r="AE35" i="1" s="1"/>
  <c r="AC32" i="1"/>
  <c r="AE32" i="1" s="1"/>
  <c r="AC25" i="1"/>
  <c r="AE25" i="1" s="1"/>
  <c r="AC26" i="1"/>
  <c r="AE26" i="1" s="1"/>
  <c r="AC27" i="1"/>
  <c r="AE27" i="1" s="1"/>
  <c r="AC28" i="1"/>
  <c r="AE28" i="1" s="1"/>
  <c r="AC29" i="1"/>
  <c r="AE29" i="1" s="1"/>
  <c r="AC30" i="1"/>
  <c r="AE30" i="1" s="1"/>
  <c r="AC24" i="1"/>
  <c r="AE24" i="1" s="1"/>
  <c r="AC22" i="1"/>
  <c r="AE22" i="1" s="1"/>
  <c r="AC21" i="1"/>
  <c r="AE21" i="1" s="1"/>
  <c r="AC20" i="1"/>
  <c r="AE20" i="1" s="1"/>
  <c r="AC18" i="1"/>
  <c r="AE18" i="1" s="1"/>
  <c r="AC16" i="1"/>
  <c r="AC14" i="1"/>
  <c r="AE14" i="1" s="1"/>
  <c r="AC13" i="1"/>
  <c r="AC9" i="1"/>
  <c r="AE9" i="1" s="1"/>
  <c r="AC8" i="1"/>
  <c r="AE8" i="1" s="1"/>
  <c r="AC6" i="1"/>
  <c r="AE6" i="1" s="1"/>
  <c r="AC5" i="1"/>
  <c r="AE5" i="1" s="1"/>
  <c r="AC4" i="1"/>
  <c r="AE4" i="1" s="1"/>
  <c r="W119" i="1"/>
  <c r="U119" i="1"/>
  <c r="S119" i="1"/>
  <c r="Q119" i="1"/>
  <c r="O119" i="1"/>
  <c r="M119" i="1"/>
  <c r="K119" i="1"/>
  <c r="I119" i="1"/>
  <c r="G119" i="1"/>
  <c r="W118" i="1"/>
  <c r="U118" i="1"/>
  <c r="S118" i="1"/>
  <c r="Q118" i="1"/>
  <c r="O118" i="1"/>
  <c r="M118" i="1"/>
  <c r="K118" i="1"/>
  <c r="I118" i="1"/>
  <c r="G118" i="1"/>
  <c r="E118" i="1"/>
  <c r="W117" i="1"/>
  <c r="U117" i="1"/>
  <c r="S117" i="1"/>
  <c r="Q117" i="1"/>
  <c r="O117" i="1"/>
  <c r="M117" i="1"/>
  <c r="K117" i="1"/>
  <c r="I117" i="1"/>
  <c r="G117" i="1"/>
  <c r="E117" i="1"/>
  <c r="W116" i="1"/>
  <c r="U116" i="1"/>
  <c r="S116" i="1"/>
  <c r="Q116" i="1"/>
  <c r="O116" i="1"/>
  <c r="M116" i="1"/>
  <c r="K116" i="1"/>
  <c r="I116" i="1"/>
  <c r="G116" i="1"/>
  <c r="E116" i="1"/>
  <c r="W115" i="1"/>
  <c r="U115" i="1"/>
  <c r="S115" i="1"/>
  <c r="Q115" i="1"/>
  <c r="O115" i="1"/>
  <c r="M115" i="1"/>
  <c r="K115" i="1"/>
  <c r="I115" i="1"/>
  <c r="G115" i="1"/>
  <c r="S114" i="1"/>
  <c r="Q114" i="1"/>
  <c r="O114" i="1"/>
  <c r="M114" i="1"/>
  <c r="K114" i="1"/>
  <c r="I114" i="1"/>
  <c r="G114" i="1"/>
  <c r="E114" i="1"/>
  <c r="U113" i="1"/>
  <c r="S113" i="1"/>
  <c r="Q113" i="1"/>
  <c r="O113" i="1"/>
  <c r="M113" i="1"/>
  <c r="K113" i="1"/>
  <c r="I113" i="1"/>
  <c r="G113" i="1"/>
  <c r="E113" i="1"/>
  <c r="U112" i="1"/>
  <c r="S112" i="1"/>
  <c r="Q112" i="1"/>
  <c r="O112" i="1"/>
  <c r="M112" i="1"/>
  <c r="K112" i="1"/>
  <c r="I112" i="1"/>
  <c r="G112" i="1"/>
  <c r="E112" i="1"/>
  <c r="W111" i="1"/>
  <c r="U111" i="1"/>
  <c r="S111" i="1"/>
  <c r="Q111" i="1"/>
  <c r="O111" i="1"/>
  <c r="M111" i="1"/>
  <c r="K111" i="1"/>
  <c r="I111" i="1"/>
  <c r="G111" i="1"/>
  <c r="W110" i="1"/>
  <c r="U110" i="1"/>
  <c r="S110" i="1"/>
  <c r="Q110" i="1"/>
  <c r="O110" i="1"/>
  <c r="M110" i="1"/>
  <c r="K110" i="1"/>
  <c r="I110" i="1"/>
  <c r="G110" i="1"/>
  <c r="E110" i="1"/>
  <c r="U109" i="1"/>
  <c r="M109" i="1"/>
  <c r="W108" i="1"/>
  <c r="U108" i="1"/>
  <c r="S108" i="1"/>
  <c r="Q108" i="1"/>
  <c r="O108" i="1"/>
  <c r="M108" i="1"/>
  <c r="K108" i="1"/>
  <c r="I108" i="1"/>
  <c r="G108" i="1"/>
  <c r="E108" i="1"/>
  <c r="W107" i="1"/>
  <c r="U107" i="1"/>
  <c r="S107" i="1"/>
  <c r="Q107" i="1"/>
  <c r="O107" i="1"/>
  <c r="M107" i="1"/>
  <c r="K107" i="1"/>
  <c r="I107" i="1"/>
  <c r="G107" i="1"/>
  <c r="W106" i="1"/>
  <c r="U106" i="1"/>
  <c r="S106" i="1"/>
  <c r="Q106" i="1"/>
  <c r="O106" i="1"/>
  <c r="M106" i="1"/>
  <c r="K106" i="1"/>
  <c r="I106" i="1"/>
  <c r="G106" i="1"/>
  <c r="E106" i="1"/>
  <c r="W105" i="1"/>
  <c r="U105" i="1"/>
  <c r="S105" i="1"/>
  <c r="Q105" i="1"/>
  <c r="O105" i="1"/>
  <c r="M105" i="1"/>
  <c r="K105" i="1"/>
  <c r="I105" i="1"/>
  <c r="E105" i="1"/>
  <c r="W104" i="1"/>
  <c r="U104" i="1"/>
  <c r="S104" i="1"/>
  <c r="Q104" i="1"/>
  <c r="O104" i="1"/>
  <c r="M104" i="1"/>
  <c r="K104" i="1"/>
  <c r="I104" i="1"/>
  <c r="G104" i="1"/>
  <c r="O132" i="1"/>
  <c r="I132" i="1"/>
  <c r="G132" i="1"/>
  <c r="Y119" i="1"/>
  <c r="Y118" i="1"/>
  <c r="Y117" i="1"/>
  <c r="Y116" i="1"/>
  <c r="Y115" i="1"/>
  <c r="Y114" i="1"/>
  <c r="Y113" i="1"/>
  <c r="Y112" i="1"/>
  <c r="Y111" i="1"/>
  <c r="Y110" i="1"/>
  <c r="Y108" i="1"/>
  <c r="Y107" i="1"/>
  <c r="Y106" i="1"/>
  <c r="Y105" i="1"/>
  <c r="Y104" i="1"/>
  <c r="Y132" i="1"/>
  <c r="AA119" i="1"/>
  <c r="AA118" i="1"/>
  <c r="AA117" i="1"/>
  <c r="AA115" i="1"/>
  <c r="AA116" i="1"/>
  <c r="AA114" i="1"/>
  <c r="AA113" i="1"/>
  <c r="AA110" i="1"/>
  <c r="AA108" i="1"/>
  <c r="AA107" i="1"/>
  <c r="AA106" i="1"/>
  <c r="AA105" i="1"/>
  <c r="AA104" i="1"/>
  <c r="AE16" i="1" l="1"/>
  <c r="AE13" i="1"/>
  <c r="U120" i="1"/>
  <c r="M120" i="1"/>
  <c r="AC10" i="1"/>
  <c r="AC102" i="1"/>
  <c r="AE102" i="1" s="1"/>
  <c r="AC97" i="1"/>
  <c r="AE97" i="1" s="1"/>
  <c r="K109" i="1"/>
  <c r="K120" i="1" s="1"/>
  <c r="S109" i="1"/>
  <c r="S120" i="1" s="1"/>
  <c r="E132" i="1"/>
  <c r="AC105" i="1"/>
  <c r="AE105" i="1" s="1"/>
  <c r="AC108" i="1"/>
  <c r="AE108" i="1" s="1"/>
  <c r="AC116" i="1"/>
  <c r="AE116" i="1" s="1"/>
  <c r="AC101" i="1"/>
  <c r="AE101" i="1" s="1"/>
  <c r="E107" i="1"/>
  <c r="AC113" i="1"/>
  <c r="AE113" i="1" s="1"/>
  <c r="K132" i="1"/>
  <c r="S132" i="1"/>
  <c r="U132" i="1"/>
  <c r="E115" i="1"/>
  <c r="AC117" i="1"/>
  <c r="AE117" i="1" s="1"/>
  <c r="E119" i="1"/>
  <c r="AC99" i="1"/>
  <c r="AE99" i="1" s="1"/>
  <c r="Y109" i="1"/>
  <c r="G109" i="1"/>
  <c r="G120" i="1" s="1"/>
  <c r="O109" i="1"/>
  <c r="O120" i="1" s="1"/>
  <c r="W109" i="1"/>
  <c r="W120" i="1" s="1"/>
  <c r="I109" i="1"/>
  <c r="I120" i="1" s="1"/>
  <c r="Q109" i="1"/>
  <c r="Q120" i="1" s="1"/>
  <c r="AC7" i="1"/>
  <c r="AC23" i="1"/>
  <c r="AC17" i="1"/>
  <c r="AE17" i="1" s="1"/>
  <c r="AC106" i="1"/>
  <c r="AE106" i="1" s="1"/>
  <c r="AC110" i="1"/>
  <c r="AE110" i="1" s="1"/>
  <c r="AC114" i="1"/>
  <c r="AE114" i="1" s="1"/>
  <c r="AC118" i="1"/>
  <c r="AE118" i="1" s="1"/>
  <c r="AC81" i="1"/>
  <c r="AC40" i="1"/>
  <c r="AC51" i="1"/>
  <c r="AC61" i="1"/>
  <c r="AC77" i="1"/>
  <c r="AC31" i="1"/>
  <c r="AC36" i="1"/>
  <c r="AC91" i="1"/>
  <c r="AC66" i="1"/>
  <c r="AC69" i="1"/>
  <c r="AC85" i="1"/>
  <c r="AC94" i="1"/>
  <c r="AC96" i="1"/>
  <c r="F114" i="1"/>
  <c r="F110" i="1"/>
  <c r="N112" i="1"/>
  <c r="V114" i="1"/>
  <c r="V112" i="1"/>
  <c r="V110" i="1"/>
  <c r="H116" i="1"/>
  <c r="H110" i="1"/>
  <c r="P110" i="1"/>
  <c r="X110" i="1"/>
  <c r="J112" i="1"/>
  <c r="R119" i="1"/>
  <c r="T119" i="1"/>
  <c r="T114" i="1"/>
  <c r="L108" i="1"/>
  <c r="T108" i="1"/>
  <c r="Z112" i="1"/>
  <c r="Z114" i="1"/>
  <c r="AE85" i="1" l="1"/>
  <c r="AE51" i="1"/>
  <c r="AD51" i="1"/>
  <c r="AE69" i="1"/>
  <c r="AE31" i="1"/>
  <c r="AE40" i="1"/>
  <c r="AC132" i="1"/>
  <c r="AE132" i="1" s="1"/>
  <c r="AE36" i="1"/>
  <c r="AD36" i="1"/>
  <c r="AE66" i="1"/>
  <c r="AE77" i="1"/>
  <c r="AE81" i="1"/>
  <c r="G126" i="1"/>
  <c r="G131" i="1"/>
  <c r="G129" i="1"/>
  <c r="H121" i="1"/>
  <c r="G122" i="1"/>
  <c r="H122" i="1" s="1"/>
  <c r="AE94" i="1"/>
  <c r="AE91" i="1"/>
  <c r="AE61" i="1"/>
  <c r="AD61" i="1"/>
  <c r="AE10" i="1"/>
  <c r="AD10" i="1"/>
  <c r="AD99" i="1"/>
  <c r="AD93" i="1"/>
  <c r="AD88" i="1"/>
  <c r="AD83" i="1"/>
  <c r="AD78" i="1"/>
  <c r="AD81" i="1" s="1"/>
  <c r="AD73" i="1"/>
  <c r="AD68" i="1"/>
  <c r="AD63" i="1"/>
  <c r="AD57" i="1"/>
  <c r="AD47" i="1"/>
  <c r="AD38" i="1"/>
  <c r="AD33" i="1"/>
  <c r="AD29" i="1"/>
  <c r="AD25" i="1"/>
  <c r="AD20" i="1"/>
  <c r="AD118" i="1"/>
  <c r="AD114" i="1"/>
  <c r="AD110" i="1"/>
  <c r="AD106" i="1"/>
  <c r="AD92" i="1"/>
  <c r="AD94" i="1" s="1"/>
  <c r="AD87" i="1"/>
  <c r="AD82" i="1"/>
  <c r="AD85" i="1" s="1"/>
  <c r="AD76" i="1"/>
  <c r="AD72" i="1"/>
  <c r="AD67" i="1"/>
  <c r="AD69" i="1" s="1"/>
  <c r="AD62" i="1"/>
  <c r="AD66" i="1" s="1"/>
  <c r="AD56" i="1"/>
  <c r="AD52" i="1"/>
  <c r="AD46" i="1"/>
  <c r="AD37" i="1"/>
  <c r="AD40" i="1" s="1"/>
  <c r="AD32" i="1"/>
  <c r="AD28" i="1"/>
  <c r="AD24" i="1"/>
  <c r="AD31" i="1" s="1"/>
  <c r="AD19" i="1"/>
  <c r="AD117" i="1"/>
  <c r="AD113" i="1"/>
  <c r="AD105" i="1"/>
  <c r="AD102" i="1"/>
  <c r="AD97" i="1"/>
  <c r="AD90" i="1"/>
  <c r="AD86" i="1"/>
  <c r="AD91" i="1" s="1"/>
  <c r="AD80" i="1"/>
  <c r="AD75" i="1"/>
  <c r="AD71" i="1"/>
  <c r="AD65" i="1"/>
  <c r="AD60" i="1"/>
  <c r="AD55" i="1"/>
  <c r="AD50" i="1"/>
  <c r="AD45" i="1"/>
  <c r="AD35" i="1"/>
  <c r="AD30" i="1"/>
  <c r="AD27" i="1"/>
  <c r="AD22" i="1"/>
  <c r="AD18" i="1"/>
  <c r="AD15" i="1"/>
  <c r="AE7" i="1"/>
  <c r="AD116" i="1"/>
  <c r="AD108" i="1"/>
  <c r="AD101" i="1"/>
  <c r="AD89" i="1"/>
  <c r="AD84" i="1"/>
  <c r="AD79" i="1"/>
  <c r="AD74" i="1"/>
  <c r="AD70" i="1"/>
  <c r="AD77" i="1" s="1"/>
  <c r="AD59" i="1"/>
  <c r="AD39" i="1"/>
  <c r="AD21" i="1"/>
  <c r="AD54" i="1"/>
  <c r="AD34" i="1"/>
  <c r="AD14" i="1"/>
  <c r="AD49" i="1"/>
  <c r="AD64" i="1"/>
  <c r="AD44" i="1"/>
  <c r="AD26" i="1"/>
  <c r="AD16" i="1"/>
  <c r="AD13" i="1"/>
  <c r="AE96" i="1"/>
  <c r="AD96" i="1"/>
  <c r="AE23" i="1"/>
  <c r="AD9" i="1"/>
  <c r="AD8" i="1"/>
  <c r="AD7" i="1"/>
  <c r="AD6" i="1"/>
  <c r="AD4" i="1"/>
  <c r="AD3" i="1"/>
  <c r="AD5" i="1"/>
  <c r="W131" i="1"/>
  <c r="X131" i="1" s="1"/>
  <c r="W129" i="1"/>
  <c r="W126" i="1"/>
  <c r="W122" i="1"/>
  <c r="X122" i="1" s="1"/>
  <c r="X121" i="1"/>
  <c r="U126" i="1"/>
  <c r="U129" i="1"/>
  <c r="U131" i="1"/>
  <c r="V131" i="1" s="1"/>
  <c r="U122" i="1"/>
  <c r="V122" i="1" s="1"/>
  <c r="V121" i="1"/>
  <c r="S129" i="1"/>
  <c r="S131" i="1"/>
  <c r="T131" i="1" s="1"/>
  <c r="S126" i="1"/>
  <c r="S122" i="1"/>
  <c r="T122" i="1" s="1"/>
  <c r="T121" i="1"/>
  <c r="Q131" i="1"/>
  <c r="R131" i="1" s="1"/>
  <c r="Q126" i="1"/>
  <c r="Q129" i="1"/>
  <c r="R121" i="1"/>
  <c r="Q122" i="1"/>
  <c r="R122" i="1" s="1"/>
  <c r="O131" i="1"/>
  <c r="P131" i="1" s="1"/>
  <c r="O129" i="1"/>
  <c r="O126" i="1"/>
  <c r="P121" i="1"/>
  <c r="O122" i="1"/>
  <c r="P122" i="1" s="1"/>
  <c r="M131" i="1"/>
  <c r="N131" i="1" s="1"/>
  <c r="M129" i="1"/>
  <c r="M126" i="1"/>
  <c r="N121" i="1"/>
  <c r="M122" i="1"/>
  <c r="N122" i="1" s="1"/>
  <c r="I129" i="1"/>
  <c r="I131" i="1"/>
  <c r="I126" i="1"/>
  <c r="J121" i="1"/>
  <c r="I122" i="1"/>
  <c r="J122" i="1" s="1"/>
  <c r="K129" i="1"/>
  <c r="K131" i="1"/>
  <c r="K126" i="1"/>
  <c r="K122" i="1"/>
  <c r="L122" i="1" s="1"/>
  <c r="L121" i="1"/>
  <c r="AC119" i="1"/>
  <c r="AE119" i="1" s="1"/>
  <c r="Y120" i="1"/>
  <c r="Z110" i="1"/>
  <c r="N119" i="1"/>
  <c r="L110" i="1"/>
  <c r="J117" i="1"/>
  <c r="T110" i="1"/>
  <c r="AB116" i="1"/>
  <c r="N110" i="1"/>
  <c r="Z106" i="1"/>
  <c r="L119" i="1"/>
  <c r="R112" i="1"/>
  <c r="R114" i="1"/>
  <c r="R110" i="1"/>
  <c r="X113" i="1"/>
  <c r="F117" i="1"/>
  <c r="Z108" i="1"/>
  <c r="J108" i="1"/>
  <c r="J114" i="1"/>
  <c r="F116" i="1"/>
  <c r="AC115" i="1"/>
  <c r="AE115" i="1" s="1"/>
  <c r="L107" i="1"/>
  <c r="Z111" i="1"/>
  <c r="L112" i="1"/>
  <c r="J110" i="1"/>
  <c r="J119" i="1"/>
  <c r="N115" i="1"/>
  <c r="N116" i="1"/>
  <c r="E111" i="1"/>
  <c r="AC107" i="1"/>
  <c r="AE107" i="1" s="1"/>
  <c r="T115" i="1"/>
  <c r="T118" i="1"/>
  <c r="L113" i="1"/>
  <c r="L115" i="1"/>
  <c r="L118" i="1"/>
  <c r="J107" i="1"/>
  <c r="R113" i="1"/>
  <c r="X116" i="1"/>
  <c r="P119" i="1"/>
  <c r="V117" i="1"/>
  <c r="Z119" i="1"/>
  <c r="Z116" i="1"/>
  <c r="AB118" i="1"/>
  <c r="AB106" i="1"/>
  <c r="AB117" i="1"/>
  <c r="AB110" i="1"/>
  <c r="AB107" i="1"/>
  <c r="AB115" i="1"/>
  <c r="L106" i="1"/>
  <c r="X108" i="1"/>
  <c r="X114" i="1"/>
  <c r="P115" i="1"/>
  <c r="N107" i="1"/>
  <c r="N106" i="1"/>
  <c r="F109" i="1"/>
  <c r="T113" i="1"/>
  <c r="T112" i="1"/>
  <c r="T111" i="1"/>
  <c r="T116" i="1"/>
  <c r="L111" i="1"/>
  <c r="L114" i="1"/>
  <c r="R107" i="1"/>
  <c r="R106" i="1"/>
  <c r="R111" i="1"/>
  <c r="R116" i="1"/>
  <c r="J113" i="1"/>
  <c r="J109" i="1"/>
  <c r="J118" i="1"/>
  <c r="P108" i="1"/>
  <c r="X107" i="1"/>
  <c r="X106" i="1"/>
  <c r="X109" i="1"/>
  <c r="X112" i="1"/>
  <c r="X115" i="1"/>
  <c r="P111" i="1"/>
  <c r="P116" i="1"/>
  <c r="P113" i="1"/>
  <c r="P117" i="1"/>
  <c r="H111" i="1"/>
  <c r="H114" i="1"/>
  <c r="H119" i="1"/>
  <c r="V108" i="1"/>
  <c r="F107" i="1"/>
  <c r="F106" i="1"/>
  <c r="N109" i="1"/>
  <c r="N113" i="1"/>
  <c r="N118" i="1"/>
  <c r="F112" i="1"/>
  <c r="F115" i="1"/>
  <c r="L116" i="1"/>
  <c r="J106" i="1"/>
  <c r="R115" i="1"/>
  <c r="R118" i="1"/>
  <c r="H108" i="1"/>
  <c r="P107" i="1"/>
  <c r="P106" i="1"/>
  <c r="X117" i="1"/>
  <c r="H115" i="1"/>
  <c r="H118" i="1"/>
  <c r="N108" i="1"/>
  <c r="V113" i="1"/>
  <c r="V118" i="1"/>
  <c r="V119" i="1"/>
  <c r="F119" i="1"/>
  <c r="T107" i="1"/>
  <c r="T106" i="1"/>
  <c r="T109" i="1"/>
  <c r="T117" i="1"/>
  <c r="L109" i="1"/>
  <c r="L117" i="1"/>
  <c r="R108" i="1"/>
  <c r="R109" i="1"/>
  <c r="R117" i="1"/>
  <c r="J111" i="1"/>
  <c r="J116" i="1"/>
  <c r="J115" i="1"/>
  <c r="H107" i="1"/>
  <c r="H106" i="1"/>
  <c r="X111" i="1"/>
  <c r="X118" i="1"/>
  <c r="X119" i="1"/>
  <c r="P109" i="1"/>
  <c r="P112" i="1"/>
  <c r="P114" i="1"/>
  <c r="P118" i="1"/>
  <c r="H109" i="1"/>
  <c r="H112" i="1"/>
  <c r="H113" i="1"/>
  <c r="H117" i="1"/>
  <c r="F108" i="1"/>
  <c r="V107" i="1"/>
  <c r="V106" i="1"/>
  <c r="F104" i="1"/>
  <c r="V111" i="1"/>
  <c r="V109" i="1"/>
  <c r="V115" i="1"/>
  <c r="V116" i="1"/>
  <c r="N111" i="1"/>
  <c r="N114" i="1"/>
  <c r="N117" i="1"/>
  <c r="F111" i="1"/>
  <c r="F113" i="1"/>
  <c r="F118" i="1"/>
  <c r="Z118" i="1"/>
  <c r="Z109" i="1"/>
  <c r="Z115" i="1"/>
  <c r="Z117" i="1"/>
  <c r="Z113" i="1"/>
  <c r="Z107" i="1"/>
  <c r="AD115" i="1" l="1"/>
  <c r="AD107" i="1"/>
  <c r="AD119" i="1"/>
  <c r="H131" i="1"/>
  <c r="AD23" i="1"/>
  <c r="AD17" i="1"/>
  <c r="Y131" i="1"/>
  <c r="Z131" i="1" s="1"/>
  <c r="Y126" i="1"/>
  <c r="Y129" i="1"/>
  <c r="Y122" i="1"/>
  <c r="Z122" i="1" s="1"/>
  <c r="Z121" i="1"/>
  <c r="J131" i="1"/>
  <c r="I133" i="1"/>
  <c r="I134" i="1" s="1"/>
  <c r="L131" i="1"/>
  <c r="K133" i="1"/>
  <c r="H120" i="1"/>
  <c r="P120" i="1"/>
  <c r="X120" i="1"/>
  <c r="Z120" i="1"/>
  <c r="V120" i="1"/>
  <c r="T120" i="1"/>
  <c r="R120" i="1"/>
  <c r="N120" i="1"/>
  <c r="L120" i="1"/>
  <c r="J120" i="1"/>
  <c r="F120" i="1"/>
  <c r="AC42" i="1"/>
  <c r="AC41" i="1"/>
  <c r="AC43" i="1"/>
  <c r="AE43" i="1" l="1"/>
  <c r="AD43" i="1"/>
  <c r="AE41" i="1"/>
  <c r="AD41" i="1"/>
  <c r="AE42" i="1"/>
  <c r="AD42" i="1"/>
  <c r="K134" i="1"/>
  <c r="M133" i="1"/>
  <c r="AB109" i="1"/>
  <c r="AC53" i="1"/>
  <c r="AB111" i="1"/>
  <c r="AC48" i="1"/>
  <c r="AA109" i="1"/>
  <c r="AE48" i="1" l="1"/>
  <c r="AD48" i="1"/>
  <c r="AE53" i="1"/>
  <c r="AD53" i="1"/>
  <c r="M134" i="1"/>
  <c r="O133" i="1"/>
  <c r="AC58" i="1"/>
  <c r="AA111" i="1"/>
  <c r="AE58" i="1" l="1"/>
  <c r="AD58" i="1"/>
  <c r="O134" i="1"/>
  <c r="Q133" i="1"/>
  <c r="AC111" i="1"/>
  <c r="AE111" i="1" l="1"/>
  <c r="AD111" i="1"/>
  <c r="Q134" i="1"/>
  <c r="S133" i="1"/>
  <c r="S134" i="1" l="1"/>
  <c r="U133" i="1"/>
  <c r="U134" i="1" l="1"/>
  <c r="W133" i="1"/>
  <c r="W134" i="1" l="1"/>
  <c r="Y133" i="1"/>
  <c r="Y134" i="1" l="1"/>
  <c r="AA112" i="1" l="1"/>
  <c r="AB114" i="1"/>
  <c r="AB112" i="1"/>
  <c r="AB113" i="1"/>
  <c r="AB108" i="1"/>
  <c r="AA120" i="1" l="1"/>
  <c r="AB120" i="1"/>
  <c r="AC112" i="1"/>
  <c r="AE112" i="1" l="1"/>
  <c r="AD112" i="1"/>
  <c r="AA126" i="1"/>
  <c r="AA129" i="1"/>
  <c r="AA131" i="1"/>
  <c r="AA122" i="1"/>
  <c r="AB122" i="1" s="1"/>
  <c r="AB121" i="1"/>
  <c r="AB131" i="1" l="1"/>
  <c r="AA133" i="1"/>
  <c r="AA134" i="1" s="1"/>
  <c r="E104" i="1"/>
  <c r="AC104" i="1" l="1"/>
  <c r="AE104" i="1" l="1"/>
  <c r="AD104" i="1"/>
  <c r="E109" i="1"/>
  <c r="E120" i="1" s="1"/>
  <c r="E131" i="1" s="1"/>
  <c r="AC131" i="1" s="1"/>
  <c r="E126" i="1" l="1"/>
  <c r="F121" i="1"/>
  <c r="E129" i="1"/>
  <c r="E122" i="1"/>
  <c r="AD131" i="1"/>
  <c r="AE131" i="1"/>
  <c r="E133" i="1"/>
  <c r="F131" i="1"/>
  <c r="AC109" i="1"/>
  <c r="E134" i="1" l="1"/>
  <c r="G133" i="1"/>
  <c r="G134" i="1" s="1"/>
  <c r="F122" i="1"/>
  <c r="AC122" i="1"/>
  <c r="AE122" i="1" s="1"/>
  <c r="AE109" i="1"/>
  <c r="AD109" i="1"/>
  <c r="AC120" i="1"/>
  <c r="AD122" i="1" l="1"/>
  <c r="AE120" i="1"/>
  <c r="AD121" i="1"/>
  <c r="AD120" i="1"/>
  <c r="AC134" i="1"/>
  <c r="AC133" i="1"/>
  <c r="AE133" i="1" s="1"/>
  <c r="AC98" i="1"/>
  <c r="AE98" i="1" l="1"/>
  <c r="AD98" i="1"/>
  <c r="AC103" i="1"/>
  <c r="AC100" i="1"/>
  <c r="AE103" i="1" l="1"/>
  <c r="AD100" i="1"/>
  <c r="AD103" i="1" s="1"/>
  <c r="AE1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tc={7D563972-7EF1-FD40-A789-00FE060F5066}</author>
    <author>tc={49BF6A91-AAB9-3948-BBF5-E333D6EE982B}</author>
  </authors>
  <commentList>
    <comment ref="E3" authorId="0" shapeId="0" xr:uid="{7D563972-7EF1-FD40-A789-00FE060F5066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Beginn jeden Monat in der Zeile Einkommen </t>
      </text>
    </comment>
    <comment ref="A126" authorId="1" shapeId="0" xr:uid="{49BF6A91-AAB9-3948-BBF5-E333D6EE982B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monatliches Sparziel hier eintragen!
</t>
      </text>
    </comment>
  </commentList>
</comments>
</file>

<file path=xl/sharedStrings.xml><?xml version="1.0" encoding="utf-8"?>
<sst xmlns="http://schemas.openxmlformats.org/spreadsheetml/2006/main" count="228" uniqueCount="110">
  <si>
    <t>Einkommen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</si>
  <si>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</si>
  <si>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</si>
  <si>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</si>
  <si>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</si>
  <si>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</si>
  <si>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</si>
  <si>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</si>
  <si>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</si>
  <si>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</si>
  <si>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EINNAHMEN</t>
  </si>
  <si>
    <t>AUSGABEN</t>
  </si>
  <si>
    <t>Miete</t>
  </si>
  <si>
    <t>Wohnung</t>
  </si>
  <si>
    <t>Sport</t>
  </si>
  <si>
    <t>GESAMT</t>
  </si>
  <si>
    <t>Zwischensumme</t>
  </si>
  <si>
    <t>Strom</t>
  </si>
  <si>
    <t>Bar</t>
  </si>
  <si>
    <t>Datum</t>
  </si>
  <si>
    <t>Kommunikation</t>
  </si>
  <si>
    <t>Interneteinkäufe</t>
  </si>
  <si>
    <t>Versicherungen</t>
  </si>
  <si>
    <t>Gehalt</t>
  </si>
  <si>
    <t>Freizeit</t>
  </si>
  <si>
    <t>Essen gehen</t>
  </si>
  <si>
    <t>Amazon</t>
  </si>
  <si>
    <t>%</t>
  </si>
  <si>
    <t>Kreditkarte</t>
  </si>
  <si>
    <t>Resttage</t>
  </si>
  <si>
    <t>Zinsen</t>
  </si>
  <si>
    <t>Urlaub</t>
  </si>
  <si>
    <t>Flug</t>
  </si>
  <si>
    <t>Mietwagen</t>
  </si>
  <si>
    <t>Tage</t>
  </si>
  <si>
    <t>AVERAGE used</t>
  </si>
  <si>
    <t>Shoppen</t>
  </si>
  <si>
    <t>Name</t>
  </si>
  <si>
    <t>Einkauf</t>
  </si>
  <si>
    <t>Verkauf</t>
  </si>
  <si>
    <t>Verlust/Gewinn</t>
  </si>
  <si>
    <t>in EUR</t>
  </si>
  <si>
    <t>GEZ</t>
  </si>
  <si>
    <t>März</t>
  </si>
  <si>
    <t>Februar</t>
  </si>
  <si>
    <t>Januar</t>
  </si>
  <si>
    <t>Bankkonto</t>
  </si>
  <si>
    <t>Hotel</t>
  </si>
  <si>
    <t>Tilgung</t>
  </si>
  <si>
    <t>Transport</t>
  </si>
  <si>
    <t>Übertrag</t>
  </si>
  <si>
    <t>Aktien</t>
  </si>
  <si>
    <t>Aktiengewinne</t>
  </si>
  <si>
    <t>Ausgabenschnitt</t>
  </si>
  <si>
    <t>SPARSUMME</t>
  </si>
  <si>
    <t>Steuer</t>
  </si>
  <si>
    <t>Fixkosten</t>
  </si>
  <si>
    <t>variable Kosten</t>
  </si>
  <si>
    <t>zzgl. Aktiengew./verluste</t>
  </si>
  <si>
    <t>pro Tag</t>
  </si>
  <si>
    <t>Haushaltswaren</t>
  </si>
  <si>
    <t>Auszahlung</t>
  </si>
  <si>
    <t>Anzahl</t>
  </si>
  <si>
    <t>Datum HV</t>
  </si>
  <si>
    <t>Korrektur</t>
  </si>
  <si>
    <t>Dividenden</t>
  </si>
  <si>
    <t>Provision</t>
  </si>
  <si>
    <t>KapitalErtSt</t>
  </si>
  <si>
    <t>SoliZ</t>
  </si>
  <si>
    <t>KapErtSt</t>
  </si>
  <si>
    <r>
      <t xml:space="preserve">∅ </t>
    </r>
    <r>
      <rPr>
        <b/>
        <sz val="10"/>
        <color theme="0"/>
        <rFont val="Calibri (Textkörper)"/>
      </rPr>
      <t>pro Monat</t>
    </r>
  </si>
  <si>
    <t>SPARBETRAG kumuliert Gesamt</t>
  </si>
  <si>
    <t>SPARBETRAG kumuliert Jahr</t>
  </si>
  <si>
    <t>Hausgeld</t>
  </si>
  <si>
    <t>Baumaß. / Möbel</t>
  </si>
  <si>
    <t xml:space="preserve">F I N A N Z P L A N   2 0 2 0 </t>
  </si>
  <si>
    <t>J</t>
  </si>
  <si>
    <t>F</t>
  </si>
  <si>
    <t>M</t>
  </si>
  <si>
    <t>A</t>
  </si>
  <si>
    <t>O</t>
  </si>
  <si>
    <t>N</t>
  </si>
  <si>
    <t>D</t>
  </si>
  <si>
    <t>GES</t>
  </si>
  <si>
    <t>F I N A N Z P L A N   2 0 2 0</t>
  </si>
  <si>
    <t>Girokonto</t>
  </si>
  <si>
    <t>Bar/Restgut.</t>
  </si>
  <si>
    <t>Depotwert</t>
  </si>
  <si>
    <t>MUSTER AG</t>
  </si>
  <si>
    <t>Reisekosten</t>
  </si>
  <si>
    <t>Steuer, weitere</t>
  </si>
  <si>
    <t>Eigentum</t>
  </si>
  <si>
    <t>Mieteinnahmen</t>
  </si>
  <si>
    <t>weitere</t>
  </si>
  <si>
    <t>Lebensmittel</t>
  </si>
  <si>
    <t>Mobiltelefon</t>
  </si>
  <si>
    <t>ÖPNV</t>
  </si>
  <si>
    <t>DB</t>
  </si>
  <si>
    <t>Auszahlung 2020 Gesamt</t>
  </si>
  <si>
    <t>verfügbar bei</t>
  </si>
  <si>
    <t>monatl. Sparsumme</t>
  </si>
  <si>
    <t>maximal 801,00 EUR pro Jahr, pro Person</t>
  </si>
  <si>
    <t>Kurs Kauf</t>
  </si>
  <si>
    <t>DIV je Aktie</t>
  </si>
  <si>
    <t>DIV Gesamt</t>
  </si>
  <si>
    <t>DIV Rendite</t>
  </si>
  <si>
    <t>Gesamtk.</t>
  </si>
  <si>
    <t>Auto</t>
  </si>
  <si>
    <t>FIRST OF ALL - Freibetrag bei der Bank einrichten!</t>
  </si>
  <si>
    <t>Inspektion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</si>
</sst>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 (Textkörper)_x0000_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 (Textkörper)_x0000_"/>
    </font>
    <font>
      <b/>
      <sz val="10"/>
      <color theme="0"/>
      <name val="Calibri (Textkörper)"/>
    </font>
    <font>
      <b/>
      <sz val="10"/>
      <color rgb="FF00C959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i/>
      <sz val="11"/>
      <color rgb="FFF56568"/>
      <name val="Calibri"/>
      <family val="2"/>
      <scheme val="minor"/>
    </font>
    <font>
      <sz val="10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C71A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D7393"/>
        <bgColor indexed="64"/>
      </patternFill>
    </fill>
    <fill>
      <patternFill patternType="solid">
        <fgColor rgb="FFE86063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/>
      <right style="dotted">
        <color theme="1"/>
      </right>
      <top style="dotted">
        <color theme="1"/>
      </top>
      <bottom style="dotted">
        <color theme="1"/>
      </bottom>
      <diagonal/>
    </border>
    <border>
      <left/>
      <right/>
      <top/>
      <bottom style="medium">
        <color theme="4" tint="0.59999389629810485"/>
      </bottom>
      <diagonal/>
    </border>
    <border>
      <left style="dotted">
        <color theme="1"/>
      </left>
      <right style="dotted">
        <color theme="1"/>
      </right>
      <top/>
      <bottom style="dotted">
        <color theme="1"/>
      </bottom>
      <diagonal/>
    </border>
    <border>
      <left/>
      <right/>
      <top style="medium">
        <color theme="4" tint="0.59999389629810485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2" fontId="9" fillId="4" borderId="4" xfId="0" applyNumberFormat="1" applyFont="1" applyFill="1" applyBorder="1" applyAlignment="1">
      <alignment horizontal="left"/>
    </xf>
    <xf numFmtId="2" fontId="12" fillId="4" borderId="4" xfId="0" applyNumberFormat="1" applyFont="1" applyFill="1" applyBorder="1" applyAlignment="1">
      <alignment horizontal="left"/>
    </xf>
    <xf numFmtId="0" fontId="3" fillId="4" borderId="0" xfId="0" applyFont="1" applyFill="1"/>
    <xf numFmtId="4" fontId="2" fillId="0" borderId="0" xfId="0" applyNumberFormat="1" applyFont="1"/>
    <xf numFmtId="14" fontId="2" fillId="0" borderId="0" xfId="0" applyNumberFormat="1" applyFont="1"/>
    <xf numFmtId="164" fontId="14" fillId="0" borderId="0" xfId="0" applyNumberFormat="1" applyFont="1"/>
    <xf numFmtId="0" fontId="2" fillId="5" borderId="0" xfId="0" applyFont="1" applyFill="1"/>
    <xf numFmtId="0" fontId="3" fillId="5" borderId="0" xfId="0" applyFont="1" applyFill="1"/>
    <xf numFmtId="4" fontId="4" fillId="5" borderId="0" xfId="0" applyNumberFormat="1" applyFont="1" applyFill="1"/>
    <xf numFmtId="14" fontId="4" fillId="5" borderId="0" xfId="0" applyNumberFormat="1" applyFont="1" applyFill="1"/>
    <xf numFmtId="0" fontId="15" fillId="5" borderId="0" xfId="0" applyFont="1" applyFill="1"/>
    <xf numFmtId="4" fontId="14" fillId="5" borderId="0" xfId="0" applyNumberFormat="1" applyFont="1" applyFill="1"/>
    <xf numFmtId="0" fontId="4" fillId="6" borderId="0" xfId="0" applyFont="1" applyFill="1"/>
    <xf numFmtId="2" fontId="12" fillId="4" borderId="4" xfId="0" applyNumberFormat="1" applyFont="1" applyFill="1" applyBorder="1" applyAlignment="1" applyProtection="1">
      <alignment horizontal="left"/>
    </xf>
    <xf numFmtId="2" fontId="3" fillId="4" borderId="4" xfId="0" applyNumberFormat="1" applyFont="1" applyFill="1" applyBorder="1" applyAlignment="1" applyProtection="1">
      <alignment horizontal="center"/>
    </xf>
    <xf numFmtId="0" fontId="3" fillId="4" borderId="4" xfId="0" applyNumberFormat="1" applyFont="1" applyFill="1" applyBorder="1" applyAlignment="1" applyProtection="1">
      <alignment horizontal="center"/>
    </xf>
    <xf numFmtId="2" fontId="11" fillId="4" borderId="4" xfId="0" applyNumberFormat="1" applyFont="1" applyFill="1" applyBorder="1" applyAlignment="1" applyProtection="1">
      <alignment horizontal="center"/>
    </xf>
    <xf numFmtId="0" fontId="0" fillId="0" borderId="0" xfId="0" applyProtection="1"/>
    <xf numFmtId="2" fontId="2" fillId="0" borderId="1" xfId="0" applyNumberFormat="1" applyFont="1" applyBorder="1" applyProtection="1"/>
    <xf numFmtId="2" fontId="2" fillId="0" borderId="3" xfId="0" applyNumberFormat="1" applyFont="1" applyBorder="1" applyProtection="1"/>
    <xf numFmtId="2" fontId="6" fillId="3" borderId="2" xfId="0" applyNumberFormat="1" applyFont="1" applyFill="1" applyBorder="1" applyProtection="1"/>
    <xf numFmtId="14" fontId="6" fillId="3" borderId="3" xfId="1" applyNumberFormat="1" applyFont="1" applyFill="1" applyBorder="1" applyProtection="1"/>
    <xf numFmtId="4" fontId="4" fillId="3" borderId="1" xfId="0" applyNumberFormat="1" applyFont="1" applyFill="1" applyBorder="1" applyProtection="1"/>
    <xf numFmtId="2" fontId="4" fillId="3" borderId="1" xfId="0" applyNumberFormat="1" applyFont="1" applyFill="1" applyBorder="1" applyProtection="1"/>
    <xf numFmtId="14" fontId="2" fillId="0" borderId="1" xfId="1" applyNumberFormat="1" applyFont="1" applyBorder="1" applyProtection="1"/>
    <xf numFmtId="2" fontId="6" fillId="0" borderId="0" xfId="0" applyNumberFormat="1" applyFont="1" applyFill="1" applyBorder="1" applyProtection="1"/>
    <xf numFmtId="14" fontId="6" fillId="0" borderId="0" xfId="1" applyNumberFormat="1" applyFont="1" applyFill="1" applyBorder="1" applyProtection="1"/>
    <xf numFmtId="2" fontId="2" fillId="0" borderId="0" xfId="0" applyNumberFormat="1" applyFont="1" applyFill="1" applyBorder="1" applyProtection="1"/>
    <xf numFmtId="14" fontId="2" fillId="0" borderId="0" xfId="1" applyNumberFormat="1" applyFont="1" applyFill="1" applyBorder="1" applyProtection="1"/>
    <xf numFmtId="2" fontId="4" fillId="0" borderId="0" xfId="0" applyNumberFormat="1" applyFont="1" applyFill="1" applyBorder="1" applyProtection="1"/>
    <xf numFmtId="4" fontId="4" fillId="0" borderId="0" xfId="0" applyNumberFormat="1" applyFont="1" applyFill="1" applyBorder="1" applyProtection="1"/>
    <xf numFmtId="0" fontId="0" fillId="0" borderId="0" xfId="0" applyFill="1" applyBorder="1" applyProtection="1"/>
    <xf numFmtId="4" fontId="3" fillId="2" borderId="1" xfId="0" applyNumberFormat="1" applyFont="1" applyFill="1" applyBorder="1" applyProtection="1"/>
    <xf numFmtId="2" fontId="3" fillId="2" borderId="1" xfId="0" applyNumberFormat="1" applyFont="1" applyFill="1" applyBorder="1" applyProtection="1"/>
    <xf numFmtId="4" fontId="4" fillId="0" borderId="0" xfId="0" applyNumberFormat="1" applyFont="1" applyProtection="1"/>
    <xf numFmtId="14" fontId="10" fillId="0" borderId="1" xfId="1" applyNumberFormat="1" applyFont="1" applyBorder="1" applyProtection="1"/>
    <xf numFmtId="2" fontId="6" fillId="3" borderId="0" xfId="0" applyNumberFormat="1" applyFont="1" applyFill="1" applyBorder="1" applyProtection="1"/>
    <xf numFmtId="2" fontId="2" fillId="3" borderId="0" xfId="0" applyNumberFormat="1" applyFont="1" applyFill="1" applyBorder="1" applyProtection="1"/>
    <xf numFmtId="14" fontId="2" fillId="3" borderId="0" xfId="1" applyNumberFormat="1" applyFont="1" applyFill="1" applyBorder="1" applyProtection="1"/>
    <xf numFmtId="2" fontId="3" fillId="3" borderId="0" xfId="0" applyNumberFormat="1" applyFont="1" applyFill="1" applyBorder="1" applyProtection="1"/>
    <xf numFmtId="4" fontId="4" fillId="3" borderId="0" xfId="0" applyNumberFormat="1" applyFont="1" applyFill="1" applyBorder="1" applyProtection="1"/>
    <xf numFmtId="2" fontId="4" fillId="3" borderId="0" xfId="0" applyNumberFormat="1" applyFont="1" applyFill="1" applyBorder="1" applyProtection="1"/>
    <xf numFmtId="0" fontId="0" fillId="3" borderId="0" xfId="0" applyFill="1" applyBorder="1" applyProtection="1"/>
    <xf numFmtId="0" fontId="3" fillId="4" borderId="0" xfId="0" applyFont="1" applyFill="1" applyAlignment="1" applyProtection="1"/>
    <xf numFmtId="2" fontId="3" fillId="4" borderId="0" xfId="0" applyNumberFormat="1" applyFont="1" applyFill="1" applyProtection="1"/>
    <xf numFmtId="0" fontId="3" fillId="7" borderId="0" xfId="0" applyFont="1" applyFill="1" applyAlignment="1" applyProtection="1"/>
    <xf numFmtId="2" fontId="3" fillId="7" borderId="0" xfId="0" applyNumberFormat="1" applyFont="1" applyFill="1" applyProtection="1"/>
    <xf numFmtId="2" fontId="8" fillId="5" borderId="1" xfId="0" applyNumberFormat="1" applyFont="1" applyFill="1" applyBorder="1" applyProtection="1"/>
    <xf numFmtId="2" fontId="6" fillId="5" borderId="1" xfId="0" applyNumberFormat="1" applyFont="1" applyFill="1" applyBorder="1" applyProtection="1"/>
    <xf numFmtId="4" fontId="6" fillId="3" borderId="1" xfId="0" applyNumberFormat="1" applyFont="1" applyFill="1" applyBorder="1" applyProtection="1"/>
    <xf numFmtId="2" fontId="6" fillId="3" borderId="1" xfId="0" applyNumberFormat="1" applyFont="1" applyFill="1" applyBorder="1" applyProtection="1"/>
    <xf numFmtId="2" fontId="2" fillId="3" borderId="1" xfId="0" applyNumberFormat="1" applyFont="1" applyFill="1" applyBorder="1" applyProtection="1"/>
    <xf numFmtId="14" fontId="2" fillId="3" borderId="1" xfId="1" applyNumberFormat="1" applyFont="1" applyFill="1" applyBorder="1" applyProtection="1"/>
    <xf numFmtId="0" fontId="0" fillId="3" borderId="0" xfId="0" applyFill="1" applyProtection="1"/>
    <xf numFmtId="1" fontId="2" fillId="5" borderId="1" xfId="1" applyNumberFormat="1" applyFont="1" applyFill="1" applyBorder="1" applyProtection="1"/>
    <xf numFmtId="2" fontId="4" fillId="5" borderId="1" xfId="0" applyNumberFormat="1" applyFont="1" applyFill="1" applyBorder="1" applyProtection="1"/>
    <xf numFmtId="1" fontId="2" fillId="3" borderId="1" xfId="1" applyNumberFormat="1" applyFont="1" applyFill="1" applyBorder="1" applyProtection="1"/>
    <xf numFmtId="4" fontId="3" fillId="4" borderId="1" xfId="0" applyNumberFormat="1" applyFont="1" applyFill="1" applyBorder="1" applyProtection="1"/>
    <xf numFmtId="2" fontId="3" fillId="4" borderId="1" xfId="0" applyNumberFormat="1" applyFont="1" applyFill="1" applyBorder="1" applyProtection="1"/>
    <xf numFmtId="2" fontId="7" fillId="3" borderId="1" xfId="0" applyNumberFormat="1" applyFont="1" applyFill="1" applyBorder="1" applyProtection="1"/>
    <xf numFmtId="2" fontId="0" fillId="0" borderId="0" xfId="0" applyNumberFormat="1" applyProtection="1"/>
    <xf numFmtId="2" fontId="1" fillId="0" borderId="0" xfId="1" applyNumberFormat="1" applyProtection="1"/>
    <xf numFmtId="4" fontId="0" fillId="0" borderId="0" xfId="0" applyNumberFormat="1" applyProtection="1"/>
    <xf numFmtId="1" fontId="2" fillId="5" borderId="1" xfId="0" applyNumberFormat="1" applyFont="1" applyFill="1" applyBorder="1" applyProtection="1"/>
    <xf numFmtId="1" fontId="3" fillId="4" borderId="1" xfId="0" applyNumberFormat="1" applyFont="1" applyFill="1" applyBorder="1" applyProtection="1"/>
    <xf numFmtId="4" fontId="3" fillId="3" borderId="1" xfId="0" applyNumberFormat="1" applyFont="1" applyFill="1" applyBorder="1" applyProtection="1"/>
    <xf numFmtId="1" fontId="3" fillId="3" borderId="1" xfId="0" applyNumberFormat="1" applyFont="1" applyFill="1" applyBorder="1" applyProtection="1"/>
    <xf numFmtId="2" fontId="7" fillId="6" borderId="1" xfId="0" applyNumberFormat="1" applyFont="1" applyFill="1" applyBorder="1" applyProtection="1"/>
    <xf numFmtId="14" fontId="2" fillId="6" borderId="1" xfId="1" applyNumberFormat="1" applyFont="1" applyFill="1" applyBorder="1" applyProtection="1"/>
    <xf numFmtId="2" fontId="4" fillId="6" borderId="1" xfId="0" applyNumberFormat="1" applyFont="1" applyFill="1" applyBorder="1" applyProtection="1"/>
    <xf numFmtId="0" fontId="1" fillId="0" borderId="0" xfId="1" applyProtection="1"/>
    <xf numFmtId="4" fontId="4" fillId="4" borderId="1" xfId="0" applyNumberFormat="1" applyFont="1" applyFill="1" applyBorder="1" applyProtection="1"/>
    <xf numFmtId="0" fontId="0" fillId="0" borderId="0" xfId="0" applyFont="1" applyProtection="1"/>
    <xf numFmtId="2" fontId="3" fillId="4" borderId="0" xfId="0" applyNumberFormat="1" applyFont="1" applyFill="1" applyBorder="1" applyProtection="1"/>
    <xf numFmtId="4" fontId="5" fillId="4" borderId="1" xfId="0" applyNumberFormat="1" applyFont="1" applyFill="1" applyBorder="1" applyProtection="1"/>
    <xf numFmtId="2" fontId="5" fillId="4" borderId="1" xfId="0" applyNumberFormat="1" applyFont="1" applyFill="1" applyBorder="1" applyProtection="1"/>
    <xf numFmtId="2" fontId="2" fillId="6" borderId="1" xfId="1" applyNumberFormat="1" applyFont="1" applyFill="1" applyBorder="1" applyProtection="1"/>
    <xf numFmtId="2" fontId="16" fillId="3" borderId="1" xfId="0" applyNumberFormat="1" applyFont="1" applyFill="1" applyBorder="1" applyProtection="1"/>
    <xf numFmtId="2" fontId="2" fillId="0" borderId="1" xfId="0" applyNumberFormat="1" applyFont="1" applyBorder="1" applyProtection="1">
      <protection locked="0"/>
    </xf>
    <xf numFmtId="2" fontId="3" fillId="4" borderId="0" xfId="0" applyNumberFormat="1" applyFont="1" applyFill="1" applyBorder="1" applyAlignment="1" applyProtection="1">
      <alignment horizontal="center"/>
    </xf>
    <xf numFmtId="4" fontId="5" fillId="3" borderId="1" xfId="0" applyNumberFormat="1" applyFont="1" applyFill="1" applyBorder="1" applyProtection="1"/>
    <xf numFmtId="2" fontId="2" fillId="0" borderId="5" xfId="0" applyNumberFormat="1" applyFont="1" applyBorder="1" applyProtection="1">
      <protection locked="0"/>
    </xf>
    <xf numFmtId="1" fontId="2" fillId="5" borderId="1" xfId="1" applyNumberFormat="1" applyFont="1" applyFill="1" applyBorder="1" applyProtection="1">
      <protection locked="0"/>
    </xf>
    <xf numFmtId="1" fontId="2" fillId="5" borderId="1" xfId="0" applyNumberFormat="1" applyFont="1" applyFill="1" applyBorder="1" applyProtection="1">
      <protection locked="0"/>
    </xf>
    <xf numFmtId="2" fontId="2" fillId="0" borderId="1" xfId="1" applyNumberFormat="1" applyFont="1" applyBorder="1" applyProtection="1">
      <protection locked="0"/>
    </xf>
    <xf numFmtId="4" fontId="2" fillId="6" borderId="1" xfId="1" applyNumberFormat="1" applyFont="1" applyFill="1" applyBorder="1" applyProtection="1"/>
    <xf numFmtId="4" fontId="4" fillId="3" borderId="1" xfId="1" applyNumberFormat="1" applyFont="1" applyFill="1" applyBorder="1" applyProtection="1"/>
    <xf numFmtId="4" fontId="4" fillId="5" borderId="1" xfId="1" applyNumberFormat="1" applyFont="1" applyFill="1" applyBorder="1" applyProtection="1"/>
    <xf numFmtId="14" fontId="2" fillId="0" borderId="1" xfId="0" applyNumberFormat="1" applyFont="1" applyBorder="1" applyAlignment="1" applyProtection="1">
      <alignment horizontal="left"/>
      <protection locked="0"/>
    </xf>
    <xf numFmtId="2" fontId="2" fillId="3" borderId="1" xfId="0" applyNumberFormat="1" applyFont="1" applyFill="1" applyBorder="1" applyProtection="1">
      <protection locked="0"/>
    </xf>
    <xf numFmtId="10" fontId="14" fillId="5" borderId="0" xfId="0" applyNumberFormat="1" applyFont="1" applyFill="1"/>
    <xf numFmtId="2" fontId="3" fillId="4" borderId="0" xfId="0" applyNumberFormat="1" applyFont="1" applyFill="1" applyAlignment="1" applyProtection="1"/>
    <xf numFmtId="2" fontId="3" fillId="4" borderId="6" xfId="0" applyNumberFormat="1" applyFont="1" applyFill="1" applyBorder="1" applyAlignment="1" applyProtection="1"/>
    <xf numFmtId="14" fontId="2" fillId="4" borderId="0" xfId="1" applyNumberFormat="1" applyFont="1" applyFill="1" applyAlignment="1" applyProtection="1"/>
    <xf numFmtId="2" fontId="2" fillId="4" borderId="0" xfId="0" applyNumberFormat="1" applyFont="1" applyFill="1" applyProtection="1"/>
    <xf numFmtId="14" fontId="2" fillId="4" borderId="0" xfId="1" applyNumberFormat="1" applyFont="1" applyFill="1" applyProtection="1"/>
    <xf numFmtId="4" fontId="2" fillId="4" borderId="0" xfId="0" applyNumberFormat="1" applyFont="1" applyFill="1" applyProtection="1"/>
    <xf numFmtId="2" fontId="5" fillId="4" borderId="0" xfId="0" applyNumberFormat="1" applyFont="1" applyFill="1" applyProtection="1">
      <protection locked="0"/>
    </xf>
    <xf numFmtId="2" fontId="3" fillId="4" borderId="0" xfId="0" applyNumberFormat="1" applyFont="1" applyFill="1" applyProtection="1">
      <protection locked="0"/>
    </xf>
    <xf numFmtId="2" fontId="4" fillId="4" borderId="0" xfId="0" applyNumberFormat="1" applyFont="1" applyFill="1" applyProtection="1">
      <protection locked="0"/>
    </xf>
    <xf numFmtId="2" fontId="3" fillId="8" borderId="1" xfId="0" applyNumberFormat="1" applyFont="1" applyFill="1" applyBorder="1" applyProtection="1"/>
    <xf numFmtId="0" fontId="5" fillId="8" borderId="0" xfId="0" applyFont="1" applyFill="1"/>
    <xf numFmtId="2" fontId="3" fillId="9" borderId="1" xfId="0" applyNumberFormat="1" applyFont="1" applyFill="1" applyBorder="1" applyProtection="1"/>
    <xf numFmtId="2" fontId="15" fillId="9" borderId="1" xfId="0" applyNumberFormat="1" applyFont="1" applyFill="1" applyBorder="1" applyProtection="1"/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3" fontId="4" fillId="5" borderId="0" xfId="0" applyNumberFormat="1" applyFont="1" applyFill="1"/>
    <xf numFmtId="4" fontId="17" fillId="6" borderId="1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/>
    <xf numFmtId="4" fontId="2" fillId="0" borderId="0" xfId="0" applyNumberFormat="1" applyFont="1" applyProtection="1"/>
    <xf numFmtId="10" fontId="14" fillId="0" borderId="0" xfId="0" applyNumberFormat="1" applyFont="1"/>
    <xf numFmtId="10" fontId="4" fillId="5" borderId="0" xfId="0" applyNumberFormat="1" applyFont="1" applyFill="1"/>
    <xf numFmtId="4" fontId="4" fillId="6" borderId="0" xfId="0" applyNumberFormat="1" applyFont="1" applyFill="1"/>
    <xf numFmtId="10" fontId="4" fillId="6" borderId="0" xfId="0" applyNumberFormat="1" applyFont="1" applyFill="1"/>
    <xf numFmtId="2" fontId="4" fillId="0" borderId="0" xfId="0" applyNumberFormat="1" applyFont="1"/>
    <xf numFmtId="4" fontId="3" fillId="9" borderId="1" xfId="0" applyNumberFormat="1" applyFont="1" applyFill="1" applyBorder="1" applyProtection="1"/>
  </cellXfs>
  <cellStyles count="2">
    <cellStyle name="Spaltenebene_1" xfId="1" builtinId="2" iLevel="0"/>
    <cellStyle name="Standard" xfId="0" builtinId="0"/>
  </cellStyles>
  <dxfs count="14">
    <dxf>
      <font>
        <color rgb="FFE86063"/>
      </font>
    </dxf>
    <dxf>
      <font>
        <color rgb="FF00B050"/>
      </font>
    </dxf>
    <dxf>
      <font>
        <color rgb="FFE86063"/>
      </font>
    </dxf>
    <dxf>
      <font>
        <color rgb="FF00B050"/>
      </font>
    </dxf>
    <dxf>
      <font>
        <color rgb="FF00B050"/>
      </font>
    </dxf>
    <dxf>
      <font>
        <color rgb="FFF56568"/>
      </font>
    </dxf>
    <dxf>
      <font>
        <color rgb="FF00B050"/>
      </font>
    </dxf>
    <dxf>
      <font>
        <color rgb="FFF56568"/>
      </font>
    </dxf>
    <dxf>
      <font>
        <color rgb="FF00B050"/>
      </font>
    </dxf>
    <dxf>
      <font>
        <color rgb="FFF56568"/>
      </font>
    </dxf>
    <dxf>
      <font>
        <color rgb="FF00B050"/>
      </font>
    </dxf>
    <dxf>
      <font>
        <color rgb="FFF56568"/>
      </font>
    </dxf>
    <dxf>
      <font>
        <color rgb="FF00B050"/>
      </font>
    </dxf>
    <dxf>
      <font>
        <color rgb="FFF56568"/>
      </font>
    </dxf>
  </dxfs>
  <tableStyles count="0" defaultTableStyle="TableStyleMedium2" defaultPivotStyle="PivotStyleLight16"/>
  <colors>
    <mruColors>
      <color rgb="FFE86063"/>
      <color rgb="FFD7F4FF"/>
      <color rgb="FFB3DCFF"/>
      <color rgb="FF00FF72"/>
      <color rgb="FFF56568"/>
      <color rgb="FF00E669"/>
      <color rgb="FF5D7393"/>
      <color rgb="FF526580"/>
      <color rgb="FF00F872"/>
      <color rgb="FFB8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Einkommen</c:v>
          </c:tx>
          <c:spPr>
            <a:gradFill rotWithShape="1">
              <a:gsLst>
                <a:gs pos="0">
                  <a:schemeClr val="accent1">
                    <a:lumMod val="75000"/>
                    <a:alpha val="21000"/>
                  </a:schemeClr>
                </a:gs>
                <a:gs pos="100000">
                  <a:schemeClr val="accent1">
                    <a:lumMod val="75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2.66864032425264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84-6943-AD57-367C9528780C}"/>
                </c:ext>
              </c:extLst>
            </c:dLbl>
            <c:numFmt formatCode="#,##0.00" sourceLinked="0"/>
            <c:spPr>
              <a:gradFill>
                <a:gsLst>
                  <a:gs pos="0">
                    <a:schemeClr val="accent1">
                      <a:lumMod val="50000"/>
                    </a:schemeClr>
                  </a:gs>
                  <a:gs pos="100000">
                    <a:schemeClr val="accent1">
                      <a:lumMod val="50000"/>
                      <a:alpha val="16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(Finanzen!$E$1,Finanzen!$G$1,Finanzen!$I$1,Finanzen!$K$1,Finanzen!$M$1,Finanzen!$O$1,Finanzen!$Q$1,Finanzen!$S$1,Finanzen!$U$1,Finanzen!$W$1,Finanzen!$Y$1,Finanzen!$AA$1)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(Finanzen!$E$7,Finanzen!$G$7,Finanzen!$I$7,Finanzen!$K$7,Finanzen!$M$7,Finanzen!$O$7,Finanzen!$Q$7,Finanzen!$S$7,Finanzen!$U$7,Finanzen!$W$7,Finanzen!$Y$7,Finanzen!$AA$7)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1-A247-8FF5-1E4C2D29C5EA}"/>
            </c:ext>
          </c:extLst>
        </c:ser>
        <c:ser>
          <c:idx val="1"/>
          <c:order val="1"/>
          <c:tx>
            <c:v>Sparbetrag</c:v>
          </c:tx>
          <c:spPr>
            <a:gradFill rotWithShape="1">
              <a:gsLst>
                <a:gs pos="0">
                  <a:srgbClr val="00C959">
                    <a:alpha val="70000"/>
                    <a:lumMod val="90000"/>
                  </a:srgbClr>
                </a:gs>
                <a:gs pos="100000">
                  <a:srgbClr val="00C959">
                    <a:alpha val="50000"/>
                    <a:lumMod val="90000"/>
                  </a:srgbClr>
                </a:gs>
              </a:gsLst>
              <a:lin ang="5400000" scaled="1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927351345293573E-2"/>
                  <c:y val="-9.00899942292747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84-6943-AD57-367C9528780C}"/>
                </c:ext>
              </c:extLst>
            </c:dLbl>
            <c:numFmt formatCode="#,##0.00" sourceLinked="0"/>
            <c:spPr>
              <a:gradFill>
                <a:gsLst>
                  <a:gs pos="0">
                    <a:srgbClr val="00C959">
                      <a:alpha val="42000"/>
                    </a:srgbClr>
                  </a:gs>
                  <a:gs pos="100000">
                    <a:srgbClr val="00C959">
                      <a:alpha val="11000"/>
                    </a:srgb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(Finanzen!$E$1,Finanzen!$G$1,Finanzen!$I$1,Finanzen!$K$1,Finanzen!$M$1,Finanzen!$O$1,Finanzen!$Q$1,Finanzen!$S$1,Finanzen!$U$1,Finanzen!$W$1,Finanzen!$Y$1,Finanzen!$AA$1)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(Finanzen!$E$131,Finanzen!$G$131,Finanzen!$I$131,Finanzen!$K$131,Finanzen!$M$131,Finanzen!$O$131,Finanzen!$Q$131,Finanzen!$S$131,Finanzen!$U$131,Finanzen!$W$131,Finanzen!$Y$131,Finanzen!$AA$131)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1-A247-8FF5-1E4C2D29C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5875">
              <a:solidFill>
                <a:schemeClr val="lt1">
                  <a:lumMod val="95000"/>
                  <a:alpha val="54000"/>
                </a:schemeClr>
              </a:solidFill>
              <a:prstDash val="dashDot"/>
              <a:headEnd type="diamond"/>
              <a:tailEnd type="diamond"/>
            </a:ln>
            <a:effectLst/>
          </c:spPr>
        </c:dropLines>
        <c:axId val="1987186143"/>
        <c:axId val="1997302687"/>
      </c:areaChart>
      <c:dateAx>
        <c:axId val="1987186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97302687"/>
        <c:crosses val="autoZero"/>
        <c:auto val="0"/>
        <c:lblOffset val="100"/>
        <c:baseTimeUnit val="days"/>
      </c:dateAx>
      <c:valAx>
        <c:axId val="1997302687"/>
        <c:scaling>
          <c:orientation val="minMax"/>
          <c:max val="31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7186143"/>
        <c:crossesAt val="1"/>
        <c:crossBetween val="midCat"/>
        <c:majorUnit val="200"/>
        <c:minorUnit val="1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0"/>
          <c:tx>
            <c:v>Sparbetrag kumuliert Jahr</c:v>
          </c:tx>
          <c:spPr>
            <a:gradFill rotWithShape="1">
              <a:gsLst>
                <a:gs pos="85000">
                  <a:srgbClr val="972B4C"/>
                </a:gs>
                <a:gs pos="1000">
                  <a:schemeClr val="accent1">
                    <a:lumMod val="75000"/>
                    <a:alpha val="21000"/>
                  </a:schemeClr>
                </a:gs>
                <a:gs pos="100000">
                  <a:srgbClr val="FF0000">
                    <a:alpha val="41000"/>
                  </a:srgbClr>
                </a:gs>
              </a:gsLst>
              <a:lin ang="5400000" scaled="1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2.3736861933117418E-2"/>
                  <c:y val="-2.3195895118025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EF-924E-A690-D247E71017AD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(Finanzen!$E$1,Finanzen!$G$1,Finanzen!$I$1,Finanzen!$K$1,Finanzen!$M$1,Finanzen!$O$1,Finanzen!$Q$1,Finanzen!$S$1,Finanzen!$U$1,Finanzen!$W$1,Finanzen!$Y$1,Finanzen!$AA$1)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(Finanzen!$E$133,Finanzen!$G$133,Finanzen!$I$133,Finanzen!$K$133,Finanzen!$M$133,Finanzen!$O$133,Finanzen!$Q$133,Finanzen!$S$133,Finanzen!$U$133,Finanzen!$W$133,Finanzen!$Y$133,Finanzen!$AA$133)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7-DA46-9AD6-7A1D2EC34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5875">
              <a:solidFill>
                <a:schemeClr val="lt1">
                  <a:lumMod val="95000"/>
                  <a:alpha val="54000"/>
                </a:schemeClr>
              </a:solidFill>
              <a:prstDash val="dashDot"/>
              <a:headEnd type="diamond"/>
              <a:tailEnd type="diamond"/>
            </a:ln>
            <a:effectLst/>
          </c:spPr>
        </c:dropLines>
        <c:axId val="1987186143"/>
        <c:axId val="1997302687"/>
      </c:areaChart>
      <c:dateAx>
        <c:axId val="1987186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97302687"/>
        <c:crosses val="autoZero"/>
        <c:auto val="0"/>
        <c:lblOffset val="100"/>
        <c:baseTimeUnit val="days"/>
      </c:dateAx>
      <c:valAx>
        <c:axId val="1997302687"/>
        <c:scaling>
          <c:orientation val="minMax"/>
          <c:max val="17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7186143"/>
        <c:crossesAt val="1"/>
        <c:crossBetween val="midCat"/>
        <c:majorUnit val="1000"/>
        <c:min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58740157500000001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230713</xdr:colOff>
      <xdr:row>1</xdr:row>
      <xdr:rowOff>42332</xdr:rowOff>
    </xdr:from>
    <xdr:to>
      <xdr:col>12</xdr:col>
      <xdr:colOff>59273</xdr:colOff>
      <xdr:row>15</xdr:row>
      <xdr:rowOff>16935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A54C6C33-447A-9E4C-AF07-F9F37D8B4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230712</xdr:colOff>
      <xdr:row>15</xdr:row>
      <xdr:rowOff>16929</xdr:rowOff>
    </xdr:from>
    <xdr:to>
      <xdr:col>12</xdr:col>
      <xdr:colOff>59267</xdr:colOff>
      <xdr:row>32</xdr:row>
      <xdr:rowOff>186263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2E17725F-5AD4-A147-A0A4-40093E28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xel Ronneberger" id="{1D7547F4-BCC3-BC47-8C95-A0A79CBB4E29}" userId="Axel Ronneberger" providerId="Non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0-01-01T09:55:59.19" personId="{1D7547F4-BCC3-BC47-8C95-A0A79CBB4E29}" id="{7D563972-7EF1-FD40-A789-00FE060F5066}">
    <text xml:space="preserve">Beginn jeden Monat in der Zeile Einkommen </text>
  </threadedComment>
  <threadedComment ref="A126" dT="2019-12-31T11:13:23.41" personId="{1D7547F4-BCC3-BC47-8C95-A0A79CBB4E29}" id="{49BF6A91-AAB9-3948-BBF5-E333D6EE982B}">
    <text xml:space="preserve">monatliches Sparziel hier eintragen!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E6D3-4653-424B-B406-3957A01F8A07}">
  <sheetPr codeName="Tabelle1">
    <tabColor theme="0"/>
    <outlinePr applyStyles="1" summaryRight="0"/>
  </sheetPr>
  <dimension ref="A1:AS142"/>
  <sheetViews>
    <sheetView tabSelected="1" zoomScale="120" zoomScaleNormal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3" sqref="E3"/>
    </sheetView>
  </sheetViews>
  <sheetFormatPr baseColWidth="10" defaultRowHeight="16"/>
  <cols>
    <col min="1" max="1" width="16.6640625" style="19" customWidth="1"/>
    <col min="2" max="2" width="14.33203125" style="19" customWidth="1"/>
    <col min="3" max="3" width="9.33203125" style="19" customWidth="1"/>
    <col min="4" max="8" width="9.33203125" style="72" customWidth="1"/>
    <col min="9" max="30" width="9.33203125" style="19" customWidth="1"/>
    <col min="31" max="32" width="10.83203125" style="19"/>
    <col min="33" max="45" width="4.33203125" style="19" hidden="1" customWidth="1"/>
    <col min="46" max="16384" width="10.83203125" style="19"/>
  </cols>
  <sheetData>
    <row r="1" spans="1:45" ht="20" thickBot="1">
      <c r="A1" s="15" t="s">
        <v>75</v>
      </c>
      <c r="B1" s="16"/>
      <c r="C1" s="16" t="s">
        <v>50</v>
      </c>
      <c r="D1" s="17">
        <v>2019</v>
      </c>
      <c r="E1" s="16" t="s">
        <v>45</v>
      </c>
      <c r="F1" s="16" t="s">
        <v>27</v>
      </c>
      <c r="G1" s="16" t="s">
        <v>44</v>
      </c>
      <c r="H1" s="16" t="s">
        <v>27</v>
      </c>
      <c r="I1" s="16" t="s">
        <v>43</v>
      </c>
      <c r="J1" s="16" t="s">
        <v>27</v>
      </c>
      <c r="K1" s="16" t="s">
        <v>1</v>
      </c>
      <c r="L1" s="16" t="s">
        <v>27</v>
      </c>
      <c r="M1" s="16" t="s">
        <v>2</v>
      </c>
      <c r="N1" s="16" t="s">
        <v>27</v>
      </c>
      <c r="O1" s="16" t="s">
        <v>3</v>
      </c>
      <c r="P1" s="16" t="s">
        <v>27</v>
      </c>
      <c r="Q1" s="16" t="s">
        <v>4</v>
      </c>
      <c r="R1" s="16" t="s">
        <v>27</v>
      </c>
      <c r="S1" s="16" t="s">
        <v>5</v>
      </c>
      <c r="T1" s="16" t="s">
        <v>27</v>
      </c>
      <c r="U1" s="16" t="s">
        <v>6</v>
      </c>
      <c r="V1" s="16" t="s">
        <v>27</v>
      </c>
      <c r="W1" s="16" t="s">
        <v>7</v>
      </c>
      <c r="X1" s="16" t="s">
        <v>27</v>
      </c>
      <c r="Y1" s="16" t="s">
        <v>8</v>
      </c>
      <c r="Z1" s="16" t="s">
        <v>27</v>
      </c>
      <c r="AA1" s="16" t="s">
        <v>9</v>
      </c>
      <c r="AB1" s="16" t="s">
        <v>27</v>
      </c>
      <c r="AC1" s="16" t="s">
        <v>15</v>
      </c>
      <c r="AD1" s="16" t="s">
        <v>27</v>
      </c>
      <c r="AE1" s="18" t="s">
        <v>70</v>
      </c>
      <c r="AG1" s="81" t="s">
        <v>76</v>
      </c>
      <c r="AH1" s="81" t="s">
        <v>77</v>
      </c>
      <c r="AI1" s="81" t="s">
        <v>78</v>
      </c>
      <c r="AJ1" s="81" t="s">
        <v>79</v>
      </c>
      <c r="AK1" s="81" t="s">
        <v>78</v>
      </c>
      <c r="AL1" s="81" t="s">
        <v>76</v>
      </c>
      <c r="AM1" s="81" t="s">
        <v>76</v>
      </c>
      <c r="AN1" s="81" t="s">
        <v>79</v>
      </c>
      <c r="AO1" s="81" t="s">
        <v>79</v>
      </c>
      <c r="AP1" s="81" t="s">
        <v>80</v>
      </c>
      <c r="AQ1" s="81" t="s">
        <v>81</v>
      </c>
      <c r="AR1" s="81" t="s">
        <v>82</v>
      </c>
      <c r="AS1" s="81" t="s">
        <v>83</v>
      </c>
    </row>
    <row r="2" spans="1:45">
      <c r="A2" s="45" t="s">
        <v>10</v>
      </c>
      <c r="B2" s="93"/>
      <c r="C2" s="94"/>
      <c r="D2" s="95"/>
      <c r="E2" s="95"/>
      <c r="F2" s="95"/>
      <c r="G2" s="95"/>
      <c r="H2" s="9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G2" s="19">
        <f>COUNTIF(E3,"&gt;0")</f>
        <v>0</v>
      </c>
      <c r="AH2" s="19">
        <f>COUNTIF(G3,"&gt;0")</f>
        <v>0</v>
      </c>
      <c r="AI2" s="19">
        <f>COUNTIF(I3,"&gt;0")</f>
        <v>0</v>
      </c>
      <c r="AJ2" s="19">
        <f>COUNTIF(K3,"&gt;0")</f>
        <v>0</v>
      </c>
      <c r="AK2" s="19">
        <f>COUNTIF(M3,"&gt;0")</f>
        <v>0</v>
      </c>
      <c r="AL2" s="19">
        <f>COUNTIF(O3,"&gt;0")</f>
        <v>0</v>
      </c>
      <c r="AM2" s="19">
        <f>COUNTIF(Q3,"&gt;0")</f>
        <v>0</v>
      </c>
      <c r="AN2" s="19">
        <f>COUNTIF(S3,"&gt;0")</f>
        <v>0</v>
      </c>
      <c r="AO2" s="19">
        <f>COUNTIF(U3,"&gt;0")</f>
        <v>0</v>
      </c>
      <c r="AP2" s="19">
        <f>COUNTIF(W3,"&gt;0")</f>
        <v>0</v>
      </c>
      <c r="AQ2" s="19">
        <f>COUNTIF(Y3,"&gt;0")</f>
        <v>0</v>
      </c>
      <c r="AR2" s="19">
        <f>COUNTIF(AA3,"&gt;0")</f>
        <v>0</v>
      </c>
      <c r="AS2" s="19">
        <f>SUM(AG2:AR2)</f>
        <v>0</v>
      </c>
    </row>
    <row r="3" spans="1:45">
      <c r="A3" s="99" t="s">
        <v>23</v>
      </c>
      <c r="B3" s="100" t="s">
        <v>0</v>
      </c>
      <c r="C3" s="80" t="s">
        <v>85</v>
      </c>
      <c r="D3" s="86"/>
      <c r="E3" s="80"/>
      <c r="F3" s="21" t="str">
        <f>IF(ISNUMBER(E3),100/E$7*E3,"")</f>
        <v/>
      </c>
      <c r="G3" s="80"/>
      <c r="H3" s="21" t="str">
        <f>IF(ISNUMBER(G3),100/G$7*G3,"")</f>
        <v/>
      </c>
      <c r="I3" s="80"/>
      <c r="J3" s="21" t="str">
        <f>IF(ISNUMBER(I3),100/I$7*I3,"")</f>
        <v/>
      </c>
      <c r="K3" s="80"/>
      <c r="L3" s="21" t="str">
        <f>IF(ISNUMBER(K3),100/K$7*K3,"")</f>
        <v/>
      </c>
      <c r="M3" s="80"/>
      <c r="N3" s="21" t="str">
        <f>IF(ISNUMBER(M3),100/M$7*M3,"")</f>
        <v/>
      </c>
      <c r="O3" s="80"/>
      <c r="P3" s="21" t="str">
        <f>IF(ISNUMBER(O3),100/O$7*O3,"")</f>
        <v/>
      </c>
      <c r="Q3" s="80"/>
      <c r="R3" s="21" t="str">
        <f>IF(ISNUMBER(Q3),100/Q$7*Q3,"")</f>
        <v/>
      </c>
      <c r="S3" s="80"/>
      <c r="T3" s="21" t="str">
        <f>IF(ISNUMBER(S3),100/S$7*S3,"")</f>
        <v/>
      </c>
      <c r="U3" s="80"/>
      <c r="V3" s="21" t="str">
        <f>IF(ISNUMBER(U3),100/U$7*U3,"")</f>
        <v/>
      </c>
      <c r="W3" s="80"/>
      <c r="X3" s="21" t="str">
        <f>IF(ISNUMBER(W3),100/W$7*W3,"")</f>
        <v/>
      </c>
      <c r="Y3" s="80"/>
      <c r="Z3" s="21" t="str">
        <f>IF(ISNUMBER(Y3),100/Y$7*Y3,"")</f>
        <v/>
      </c>
      <c r="AA3" s="80"/>
      <c r="AB3" s="21" t="str">
        <f>IF(ISNUMBER(AA3),100/AA$7*AA3,"")</f>
        <v/>
      </c>
      <c r="AC3" s="59">
        <f>SUM(E3,G3,I3,K3,M3,O3,Q3,S3,U3,W3,Y3,AA3)</f>
        <v>0</v>
      </c>
      <c r="AD3" s="60" t="str">
        <f>IF(AND(AC3&gt;0,$AC$7&gt;0),100/$AC$7*AC3,"")</f>
        <v/>
      </c>
      <c r="AE3" s="59" t="str">
        <f t="shared" ref="AE3:AE10" si="0">IF(AC3&gt;0,SUM(E3,G3,I3,K3,M3,O3,Q3,S3,U3,W3,Y3,AA3)/$AS$2,"")</f>
        <v/>
      </c>
    </row>
    <row r="4" spans="1:45">
      <c r="A4" s="101"/>
      <c r="B4" s="100" t="s">
        <v>92</v>
      </c>
      <c r="C4" s="83"/>
      <c r="D4" s="86"/>
      <c r="E4" s="83"/>
      <c r="F4" s="21" t="str">
        <f>IF(ISNUMBER(E4),100/E$7*E4,"")</f>
        <v/>
      </c>
      <c r="G4" s="80"/>
      <c r="H4" s="21" t="str">
        <f>IF(ISNUMBER(G4),100/G$7*G4,"")</f>
        <v/>
      </c>
      <c r="I4" s="80"/>
      <c r="J4" s="21" t="str">
        <f>IF(ISNUMBER(I4),100/I$7*I4,"")</f>
        <v/>
      </c>
      <c r="K4" s="80"/>
      <c r="L4" s="21" t="str">
        <f>IF(ISNUMBER(K4),100/K$7*K4,"")</f>
        <v/>
      </c>
      <c r="M4" s="80"/>
      <c r="N4" s="21" t="str">
        <f>IF(ISNUMBER(M4),100/M$7*M4,"")</f>
        <v/>
      </c>
      <c r="O4" s="80"/>
      <c r="P4" s="21" t="str">
        <f>IF(ISNUMBER(O4),100/O$7*O4,"")</f>
        <v/>
      </c>
      <c r="Q4" s="80"/>
      <c r="R4" s="21" t="str">
        <f>IF(ISNUMBER(Q4),100/Q$7*Q4,"")</f>
        <v/>
      </c>
      <c r="S4" s="80"/>
      <c r="T4" s="21" t="str">
        <f>IF(ISNUMBER(S4),100/S$7*S4,"")</f>
        <v/>
      </c>
      <c r="U4" s="80"/>
      <c r="V4" s="21" t="str">
        <f>IF(ISNUMBER(U4),100/U$7*U4,"")</f>
        <v/>
      </c>
      <c r="W4" s="80"/>
      <c r="X4" s="21" t="str">
        <f>IF(ISNUMBER(W4),100/W$7*W4,"")</f>
        <v/>
      </c>
      <c r="Y4" s="80"/>
      <c r="Z4" s="21" t="str">
        <f>IF(ISNUMBER(Y4),100/Y$7*Y4,"")</f>
        <v/>
      </c>
      <c r="AA4" s="80"/>
      <c r="AB4" s="21" t="str">
        <f>IF(ISNUMBER(AA4),100/AA$7*AA4,"")</f>
        <v/>
      </c>
      <c r="AC4" s="59">
        <f>SUM(E4,G4,I4,K4,M4,O4,Q4,S4,U4,W4,Y4,AA4)</f>
        <v>0</v>
      </c>
      <c r="AD4" s="60" t="str">
        <f>IF(AND(AC4&gt;0,$AC$7&gt;0),100/$AC$7*AC4,"")</f>
        <v/>
      </c>
      <c r="AE4" s="59" t="str">
        <f t="shared" si="0"/>
        <v/>
      </c>
    </row>
    <row r="5" spans="1:45">
      <c r="A5" s="101"/>
      <c r="B5" s="100" t="s">
        <v>89</v>
      </c>
      <c r="C5" s="80"/>
      <c r="D5" s="86"/>
      <c r="E5" s="80"/>
      <c r="F5" s="21" t="str">
        <f>IF(ISNUMBER(E5),100/E$7*E5,"")</f>
        <v/>
      </c>
      <c r="G5" s="80"/>
      <c r="H5" s="21" t="str">
        <f>IF(ISNUMBER(G5),100/G$7*G5,"")</f>
        <v/>
      </c>
      <c r="I5" s="80"/>
      <c r="J5" s="21" t="str">
        <f>IF(ISNUMBER(I5),100/I$7*I5,"")</f>
        <v/>
      </c>
      <c r="K5" s="80"/>
      <c r="L5" s="21" t="str">
        <f>IF(ISNUMBER(K5),100/K$7*K5,"")</f>
        <v/>
      </c>
      <c r="M5" s="80"/>
      <c r="N5" s="21" t="str">
        <f>IF(ISNUMBER(M5),100/M$7*M5,"")</f>
        <v/>
      </c>
      <c r="O5" s="80"/>
      <c r="P5" s="21" t="str">
        <f>IF(ISNUMBER(O5),100/O$7*O5,"")</f>
        <v/>
      </c>
      <c r="Q5" s="80"/>
      <c r="R5" s="21" t="str">
        <f>IF(ISNUMBER(Q5),100/Q$7*Q5,"")</f>
        <v/>
      </c>
      <c r="S5" s="80"/>
      <c r="T5" s="21" t="str">
        <f>IF(ISNUMBER(S5),100/S$7*S5,"")</f>
        <v/>
      </c>
      <c r="U5" s="80"/>
      <c r="V5" s="21" t="str">
        <f>IF(ISNUMBER(U5),100/U$7*U5,"")</f>
        <v/>
      </c>
      <c r="W5" s="80"/>
      <c r="X5" s="21" t="str">
        <f>IF(ISNUMBER(W5),100/W$7*W5,"")</f>
        <v/>
      </c>
      <c r="Y5" s="80"/>
      <c r="Z5" s="21" t="str">
        <f>IF(ISNUMBER(Y5),100/Y$7*Y5,"")</f>
        <v/>
      </c>
      <c r="AA5" s="80"/>
      <c r="AB5" s="21" t="str">
        <f>IF(ISNUMBER(AA5),100/AA$7*AA5,"")</f>
        <v/>
      </c>
      <c r="AC5" s="59">
        <f>SUM(E5,G5,I5,K5,M5,O5,Q5,S5,U5,W5,Y5,AA5)</f>
        <v>0</v>
      </c>
      <c r="AD5" s="60" t="str">
        <f>IF(AND(AC5&gt;0,$AC$7&gt;0),100/$AC$7*AC5,"")</f>
        <v/>
      </c>
      <c r="AE5" s="59" t="str">
        <f t="shared" si="0"/>
        <v/>
      </c>
    </row>
    <row r="6" spans="1:45">
      <c r="A6" s="101"/>
      <c r="B6" s="100" t="s">
        <v>90</v>
      </c>
      <c r="C6" s="80" t="s">
        <v>86</v>
      </c>
      <c r="D6" s="86"/>
      <c r="E6" s="80"/>
      <c r="F6" s="21" t="str">
        <f>IF(ISNUMBER(E6),100/E$7*E6,"")</f>
        <v/>
      </c>
      <c r="G6" s="80"/>
      <c r="H6" s="21" t="str">
        <f>IF(ISNUMBER(G6),100/G$7*G6,"")</f>
        <v/>
      </c>
      <c r="I6" s="80"/>
      <c r="J6" s="21" t="str">
        <f>IF(ISNUMBER(I6),100/I$7*I6,"")</f>
        <v/>
      </c>
      <c r="K6" s="80"/>
      <c r="L6" s="21" t="str">
        <f>IF(ISNUMBER(K6),100/K$7*K6,"")</f>
        <v/>
      </c>
      <c r="M6" s="80"/>
      <c r="N6" s="21" t="str">
        <f>IF(ISNUMBER(M6),100/M$7*M6,"")</f>
        <v/>
      </c>
      <c r="O6" s="80"/>
      <c r="P6" s="21" t="str">
        <f>IF(ISNUMBER(O6),100/O$7*O6,"")</f>
        <v/>
      </c>
      <c r="Q6" s="80"/>
      <c r="R6" s="21" t="str">
        <f>IF(ISNUMBER(Q6),100/Q$7*Q6,"")</f>
        <v/>
      </c>
      <c r="S6" s="80"/>
      <c r="T6" s="21" t="str">
        <f>IF(ISNUMBER(S6),100/S$7*S6,"")</f>
        <v/>
      </c>
      <c r="U6" s="80"/>
      <c r="V6" s="21" t="str">
        <f>IF(ISNUMBER(U6),100/U$7*U6,"")</f>
        <v/>
      </c>
      <c r="W6" s="80"/>
      <c r="X6" s="21" t="str">
        <f>IF(ISNUMBER(W6),100/W$7*W6,"")</f>
        <v/>
      </c>
      <c r="Y6" s="80"/>
      <c r="Z6" s="21" t="str">
        <f>IF(ISNUMBER(Y6),100/Y$7*Y6,"")</f>
        <v/>
      </c>
      <c r="AA6" s="80"/>
      <c r="AB6" s="21" t="str">
        <f>IF(ISNUMBER(AA6),100/AA$7*AA6,"")</f>
        <v/>
      </c>
      <c r="AC6" s="59">
        <f>SUM(E6,G6,I6,K6,M6,O6,Q6,S6,U6,W6,Y6,AA6)</f>
        <v>0</v>
      </c>
      <c r="AD6" s="60" t="str">
        <f>IF(AND(AC6&gt;0,$AC$7&gt;0),100/$AC$7*AC6,"")</f>
        <v/>
      </c>
      <c r="AE6" s="59" t="str">
        <f t="shared" si="0"/>
        <v/>
      </c>
    </row>
    <row r="7" spans="1:45">
      <c r="A7" s="22"/>
      <c r="B7" s="23" t="s">
        <v>16</v>
      </c>
      <c r="C7" s="105"/>
      <c r="D7" s="104" t="str">
        <f>IF(OR(ISNUMBER(D3)=TRUE,ISNUMBER(D4)=TRUE,ISNUMBER(D5)=TRUE,ISNUMBER(D6)=TRUE),SUM(D3:D6),"")</f>
        <v/>
      </c>
      <c r="E7" s="104" t="str">
        <f t="shared" ref="E7:AB7" si="1">IF(OR(ISNUMBER(E3)=TRUE,ISNUMBER(E4)=TRUE,ISNUMBER(E5)=TRUE,ISNUMBER(E6)=TRUE),SUM(E3:E6),"")</f>
        <v/>
      </c>
      <c r="F7" s="104" t="str">
        <f t="shared" si="1"/>
        <v/>
      </c>
      <c r="G7" s="104" t="str">
        <f t="shared" si="1"/>
        <v/>
      </c>
      <c r="H7" s="104" t="str">
        <f t="shared" si="1"/>
        <v/>
      </c>
      <c r="I7" s="104" t="str">
        <f t="shared" si="1"/>
        <v/>
      </c>
      <c r="J7" s="104" t="str">
        <f t="shared" si="1"/>
        <v/>
      </c>
      <c r="K7" s="104" t="str">
        <f t="shared" si="1"/>
        <v/>
      </c>
      <c r="L7" s="104" t="str">
        <f t="shared" si="1"/>
        <v/>
      </c>
      <c r="M7" s="104" t="str">
        <f t="shared" si="1"/>
        <v/>
      </c>
      <c r="N7" s="104" t="str">
        <f t="shared" si="1"/>
        <v/>
      </c>
      <c r="O7" s="104" t="str">
        <f t="shared" si="1"/>
        <v/>
      </c>
      <c r="P7" s="104" t="str">
        <f t="shared" si="1"/>
        <v/>
      </c>
      <c r="Q7" s="104" t="str">
        <f t="shared" si="1"/>
        <v/>
      </c>
      <c r="R7" s="104" t="str">
        <f t="shared" si="1"/>
        <v/>
      </c>
      <c r="S7" s="104" t="str">
        <f t="shared" si="1"/>
        <v/>
      </c>
      <c r="T7" s="104" t="str">
        <f t="shared" si="1"/>
        <v/>
      </c>
      <c r="U7" s="104" t="str">
        <f t="shared" si="1"/>
        <v/>
      </c>
      <c r="V7" s="104" t="str">
        <f t="shared" si="1"/>
        <v/>
      </c>
      <c r="W7" s="104" t="str">
        <f t="shared" si="1"/>
        <v/>
      </c>
      <c r="X7" s="104" t="str">
        <f t="shared" si="1"/>
        <v/>
      </c>
      <c r="Y7" s="104" t="str">
        <f t="shared" si="1"/>
        <v/>
      </c>
      <c r="Z7" s="104" t="str">
        <f t="shared" si="1"/>
        <v/>
      </c>
      <c r="AA7" s="104" t="str">
        <f t="shared" si="1"/>
        <v/>
      </c>
      <c r="AB7" s="104" t="str">
        <f t="shared" si="1"/>
        <v/>
      </c>
      <c r="AC7" s="24">
        <f>SUM(AC3:AC6)</f>
        <v>0</v>
      </c>
      <c r="AD7" s="25" t="str">
        <f>IF(AC7&gt;0,100,"")</f>
        <v/>
      </c>
      <c r="AE7" s="24" t="str">
        <f t="shared" si="0"/>
        <v/>
      </c>
    </row>
    <row r="8" spans="1:45">
      <c r="A8" s="99" t="s">
        <v>51</v>
      </c>
      <c r="B8" s="100" t="s">
        <v>52</v>
      </c>
      <c r="C8" s="80" t="s">
        <v>87</v>
      </c>
      <c r="D8" s="86"/>
      <c r="E8" s="80"/>
      <c r="F8" s="20" t="str">
        <f>IF(ISNUMBER(E8),100/E$10*E8,"")</f>
        <v/>
      </c>
      <c r="G8" s="80"/>
      <c r="H8" s="20" t="str">
        <f>IF(ISNUMBER(G8),100/G$10*G8,"")</f>
        <v/>
      </c>
      <c r="I8" s="80"/>
      <c r="J8" s="20" t="str">
        <f>IF(ISNUMBER(I8),100/I$10*I8,"")</f>
        <v/>
      </c>
      <c r="K8" s="80"/>
      <c r="L8" s="20" t="str">
        <f>IF(ISNUMBER(K8),100/K$10*K8,"")</f>
        <v/>
      </c>
      <c r="M8" s="80"/>
      <c r="N8" s="20" t="str">
        <f>IF(ISNUMBER(M8),100/M$10*M8,"")</f>
        <v/>
      </c>
      <c r="O8" s="80"/>
      <c r="P8" s="20" t="str">
        <f>IF(ISNUMBER(O8),100/O$10*O8,"")</f>
        <v/>
      </c>
      <c r="Q8" s="80"/>
      <c r="R8" s="20" t="str">
        <f>IF(ISNUMBER(Q8),100/Q$10*Q8,"")</f>
        <v/>
      </c>
      <c r="S8" s="80"/>
      <c r="T8" s="20" t="str">
        <f>IF(ISNUMBER(S8),100/S$10*S8,"")</f>
        <v/>
      </c>
      <c r="U8" s="80"/>
      <c r="V8" s="20" t="str">
        <f>IF(ISNUMBER(U8),100/U$10*U8,"")</f>
        <v/>
      </c>
      <c r="W8" s="80"/>
      <c r="X8" s="20" t="str">
        <f>IF(ISNUMBER(W8),100/W$10*W8,"")</f>
        <v/>
      </c>
      <c r="Y8" s="80"/>
      <c r="Z8" s="20" t="str">
        <f>IF(ISNUMBER(Y8),100/Y$10*Y8,"")</f>
        <v/>
      </c>
      <c r="AA8" s="80"/>
      <c r="AB8" s="20" t="str">
        <f>IF(ISNUMBER(AA8),100/AA$10*AA8,"")</f>
        <v/>
      </c>
      <c r="AC8" s="59">
        <f>SUM(E8,G8,I8,K8,M8,O8,Q8,S8,U8,W8,Y8,AA8)</f>
        <v>0</v>
      </c>
      <c r="AD8" s="60" t="str">
        <f>IF(AND(AC$10&gt;0,AC8&gt;0),100/AC$10*AC8,"")</f>
        <v/>
      </c>
      <c r="AE8" s="59" t="str">
        <f t="shared" si="0"/>
        <v/>
      </c>
    </row>
    <row r="9" spans="1:45">
      <c r="A9" s="101"/>
      <c r="B9" s="100" t="s">
        <v>65</v>
      </c>
      <c r="C9" s="90">
        <v>43830</v>
      </c>
      <c r="D9" s="86"/>
      <c r="E9" s="80"/>
      <c r="F9" s="20" t="str">
        <f>IF(ISNUMBER(E9),100/E$10*E9,"")</f>
        <v/>
      </c>
      <c r="G9" s="80"/>
      <c r="H9" s="20" t="str">
        <f>IF(ISNUMBER(G9),100/G$10*G9,"")</f>
        <v/>
      </c>
      <c r="I9" s="80"/>
      <c r="J9" s="20" t="str">
        <f>IF(ISNUMBER(I9),100/I$10*I9,"")</f>
        <v/>
      </c>
      <c r="K9" s="80"/>
      <c r="L9" s="20" t="str">
        <f>IF(ISNUMBER(K9),100/K$10*K9,"")</f>
        <v/>
      </c>
      <c r="M9" s="80"/>
      <c r="N9" s="20" t="str">
        <f>IF(ISNUMBER(M9),100/M$10*M9,"")</f>
        <v/>
      </c>
      <c r="O9" s="80"/>
      <c r="P9" s="20" t="str">
        <f>IF(ISNUMBER(O9),100/O$10*O9,"")</f>
        <v/>
      </c>
      <c r="Q9" s="80"/>
      <c r="R9" s="20" t="str">
        <f>IF(ISNUMBER(Q9),100/Q$10*Q9,"")</f>
        <v/>
      </c>
      <c r="S9" s="80"/>
      <c r="T9" s="20" t="str">
        <f>IF(ISNUMBER(S9),100/S$10*S9,"")</f>
        <v/>
      </c>
      <c r="U9" s="80"/>
      <c r="V9" s="20" t="str">
        <f>IF(ISNUMBER(U9),100/U$10*U9,"")</f>
        <v/>
      </c>
      <c r="W9" s="80"/>
      <c r="X9" s="20" t="str">
        <f>IF(ISNUMBER(W9),100/W$10*W9,"")</f>
        <v/>
      </c>
      <c r="Y9" s="80"/>
      <c r="Z9" s="20" t="str">
        <f>IF(ISNUMBER(Y9),100/Y$10*Y9,"")</f>
        <v/>
      </c>
      <c r="AA9" s="80"/>
      <c r="AB9" s="20" t="str">
        <f>IF(ISNUMBER(AA9),100/AA$10*AA9,"")</f>
        <v/>
      </c>
      <c r="AC9" s="59">
        <f>SUM(E9,G9,I9,K9,M9,O9,Q9,S9,U9,W9,Y9,AA9)</f>
        <v>0</v>
      </c>
      <c r="AD9" s="60" t="str">
        <f>IF(AND(AC$10&gt;0,AC9&gt;0),100/AC$10*AC9,"")</f>
        <v/>
      </c>
      <c r="AE9" s="59" t="str">
        <f t="shared" si="0"/>
        <v/>
      </c>
    </row>
    <row r="10" spans="1:45">
      <c r="A10" s="22"/>
      <c r="B10" s="23" t="s">
        <v>16</v>
      </c>
      <c r="C10" s="105"/>
      <c r="D10" s="104" t="str">
        <f t="shared" ref="D10:AB10" si="2">IF(OR(ISNUMBER(D8)=TRUE,ISNUMBER(D9)=TRUE),SUM(D8:D9),"")</f>
        <v/>
      </c>
      <c r="E10" s="104" t="str">
        <f t="shared" si="2"/>
        <v/>
      </c>
      <c r="F10" s="104" t="str">
        <f t="shared" si="2"/>
        <v/>
      </c>
      <c r="G10" s="104" t="str">
        <f t="shared" si="2"/>
        <v/>
      </c>
      <c r="H10" s="104" t="str">
        <f t="shared" si="2"/>
        <v/>
      </c>
      <c r="I10" s="104" t="str">
        <f t="shared" si="2"/>
        <v/>
      </c>
      <c r="J10" s="104" t="str">
        <f t="shared" si="2"/>
        <v/>
      </c>
      <c r="K10" s="104" t="str">
        <f t="shared" si="2"/>
        <v/>
      </c>
      <c r="L10" s="104" t="str">
        <f t="shared" si="2"/>
        <v/>
      </c>
      <c r="M10" s="104" t="str">
        <f t="shared" si="2"/>
        <v/>
      </c>
      <c r="N10" s="104" t="str">
        <f t="shared" si="2"/>
        <v/>
      </c>
      <c r="O10" s="104" t="str">
        <f t="shared" si="2"/>
        <v/>
      </c>
      <c r="P10" s="104" t="str">
        <f t="shared" si="2"/>
        <v/>
      </c>
      <c r="Q10" s="104" t="str">
        <f t="shared" si="2"/>
        <v/>
      </c>
      <c r="R10" s="104" t="str">
        <f t="shared" si="2"/>
        <v/>
      </c>
      <c r="S10" s="104" t="str">
        <f t="shared" si="2"/>
        <v/>
      </c>
      <c r="T10" s="104" t="str">
        <f t="shared" si="2"/>
        <v/>
      </c>
      <c r="U10" s="104" t="str">
        <f t="shared" si="2"/>
        <v/>
      </c>
      <c r="V10" s="104" t="str">
        <f t="shared" si="2"/>
        <v/>
      </c>
      <c r="W10" s="104" t="str">
        <f t="shared" si="2"/>
        <v/>
      </c>
      <c r="X10" s="104" t="str">
        <f t="shared" si="2"/>
        <v/>
      </c>
      <c r="Y10" s="104" t="str">
        <f t="shared" si="2"/>
        <v/>
      </c>
      <c r="Z10" s="104" t="str">
        <f t="shared" si="2"/>
        <v/>
      </c>
      <c r="AA10" s="104" t="str">
        <f t="shared" si="2"/>
        <v/>
      </c>
      <c r="AB10" s="104" t="str">
        <f t="shared" si="2"/>
        <v/>
      </c>
      <c r="AC10" s="24">
        <f>SUM(AC8:AC9)</f>
        <v>0</v>
      </c>
      <c r="AD10" s="25" t="str">
        <f>IF(AC10&gt;0,100,"")</f>
        <v/>
      </c>
      <c r="AE10" s="24" t="str">
        <f t="shared" si="0"/>
        <v/>
      </c>
    </row>
    <row r="11" spans="1:45" s="33" customFormat="1">
      <c r="A11" s="27"/>
      <c r="B11" s="28"/>
      <c r="C11" s="29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2"/>
      <c r="AD11" s="31"/>
      <c r="AE11" s="32"/>
    </row>
    <row r="12" spans="1:45">
      <c r="A12" s="46" t="s">
        <v>11</v>
      </c>
      <c r="B12" s="96"/>
      <c r="C12" s="96"/>
      <c r="D12" s="97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8"/>
      <c r="AD12" s="96"/>
      <c r="AE12" s="98"/>
    </row>
    <row r="13" spans="1:45">
      <c r="A13" s="99" t="s">
        <v>91</v>
      </c>
      <c r="B13" s="100" t="s">
        <v>48</v>
      </c>
      <c r="C13" s="20"/>
      <c r="D13" s="26"/>
      <c r="E13" s="80"/>
      <c r="F13" s="20" t="str">
        <f>IF(ISNUMBER(E13),100/E$7*E13,"")</f>
        <v/>
      </c>
      <c r="G13" s="80"/>
      <c r="H13" s="20" t="str">
        <f>IF(ISNUMBER(G13),100/G$7*G13,"")</f>
        <v/>
      </c>
      <c r="I13" s="80"/>
      <c r="J13" s="20" t="str">
        <f>IF(ISNUMBER(I13),100/I$7*I13,"")</f>
        <v/>
      </c>
      <c r="K13" s="80"/>
      <c r="L13" s="20" t="str">
        <f>IF(ISNUMBER(K13),100/K$7*K13,"")</f>
        <v/>
      </c>
      <c r="M13" s="80"/>
      <c r="N13" s="20" t="str">
        <f>IF(ISNUMBER(M13),100/M$7*M13,"")</f>
        <v/>
      </c>
      <c r="O13" s="80"/>
      <c r="P13" s="20" t="str">
        <f>IF(ISNUMBER(O13),100/O$7*O13,"")</f>
        <v/>
      </c>
      <c r="Q13" s="80"/>
      <c r="R13" s="20" t="str">
        <f>IF(ISNUMBER(Q13),100/Q$7*Q13,"")</f>
        <v/>
      </c>
      <c r="S13" s="80"/>
      <c r="T13" s="20" t="str">
        <f>IF(ISNUMBER(S13),100/S$7*S13,"")</f>
        <v/>
      </c>
      <c r="U13" s="80"/>
      <c r="V13" s="20" t="str">
        <f>IF(ISNUMBER(U13),100/U$7*U13,"")</f>
        <v/>
      </c>
      <c r="W13" s="80"/>
      <c r="X13" s="20" t="str">
        <f>IF(ISNUMBER(W13),100/W$7*W13,"")</f>
        <v/>
      </c>
      <c r="Y13" s="80"/>
      <c r="Z13" s="20" t="str">
        <f>IF(ISNUMBER(Y13),100/Y$7*Y13,"")</f>
        <v/>
      </c>
      <c r="AA13" s="80"/>
      <c r="AB13" s="20" t="str">
        <f>IF(ISNUMBER(AA13),100/AA$7*AA13,"")</f>
        <v/>
      </c>
      <c r="AC13" s="59">
        <f>SUM(E13,G13,I13,K13,M13,O13,Q13,S13,U13,W13,Y13,AA13)</f>
        <v>0</v>
      </c>
      <c r="AD13" s="60" t="str">
        <f>IF(AND(AC$7&gt;0,AC13&gt;0),100/AC$7*AC13,"")</f>
        <v/>
      </c>
      <c r="AE13" s="59" t="str">
        <f>IF(AC13&gt;0,SUM(E13,G13,I13,K13,M13,O13,Q13,S13,U13,W13,Y13,AA13)/$AS$2,"")</f>
        <v/>
      </c>
    </row>
    <row r="14" spans="1:45">
      <c r="A14" s="100"/>
      <c r="B14" s="100" t="s">
        <v>30</v>
      </c>
      <c r="C14" s="20"/>
      <c r="D14" s="26"/>
      <c r="E14" s="80"/>
      <c r="F14" s="20" t="str">
        <f>IF(ISNUMBER(E14),100/E$7*E14,"")</f>
        <v/>
      </c>
      <c r="G14" s="80"/>
      <c r="H14" s="20" t="str">
        <f>IF(ISNUMBER(G14),100/G$7*G14,"")</f>
        <v/>
      </c>
      <c r="I14" s="80"/>
      <c r="J14" s="20" t="str">
        <f>IF(ISNUMBER(I14),100/I$7*I14,"")</f>
        <v/>
      </c>
      <c r="K14" s="80"/>
      <c r="L14" s="20" t="str">
        <f>IF(ISNUMBER(K14),100/K$7*K14,"")</f>
        <v/>
      </c>
      <c r="M14" s="80"/>
      <c r="N14" s="20" t="str">
        <f>IF(ISNUMBER(M14),100/M$7*M14,"")</f>
        <v/>
      </c>
      <c r="O14" s="80"/>
      <c r="P14" s="20" t="str">
        <f>IF(ISNUMBER(O14),100/O$7*O14,"")</f>
        <v/>
      </c>
      <c r="Q14" s="80"/>
      <c r="R14" s="20" t="str">
        <f>IF(ISNUMBER(Q14),100/Q$7*Q14,"")</f>
        <v/>
      </c>
      <c r="S14" s="80"/>
      <c r="T14" s="20" t="str">
        <f>IF(ISNUMBER(S14),100/S$7*S14,"")</f>
        <v/>
      </c>
      <c r="U14" s="80"/>
      <c r="V14" s="20" t="str">
        <f>IF(ISNUMBER(U14),100/U$7*U14,"")</f>
        <v/>
      </c>
      <c r="W14" s="80"/>
      <c r="X14" s="20" t="str">
        <f>IF(ISNUMBER(W14),100/W$7*W14,"")</f>
        <v/>
      </c>
      <c r="Y14" s="80"/>
      <c r="Z14" s="20" t="str">
        <f>IF(ISNUMBER(Y14),100/Y$7*Y14,"")</f>
        <v/>
      </c>
      <c r="AA14" s="80"/>
      <c r="AB14" s="20" t="str">
        <f>IF(ISNUMBER(AA14),100/AA$7*AA14,"")</f>
        <v/>
      </c>
      <c r="AC14" s="59">
        <f>SUM(E14,G14,I14,K14,M14,O14,Q14,S14,U14,W14,Y14,AA14)</f>
        <v>0</v>
      </c>
      <c r="AD14" s="60" t="str">
        <f>IF(AND(AC$7&gt;0,AC14&gt;0),100/AC$7*AC14,"")</f>
        <v/>
      </c>
      <c r="AE14" s="59" t="str">
        <f>IF(AC14&gt;0,SUM(E14,G14,I14,K14,M14,O14,Q14,S14,U14,W14,Y14,AA14)/$AS$2,"")</f>
        <v/>
      </c>
    </row>
    <row r="15" spans="1:45">
      <c r="A15" s="100"/>
      <c r="B15" s="100" t="s">
        <v>73</v>
      </c>
      <c r="C15" s="20"/>
      <c r="D15" s="26"/>
      <c r="E15" s="80"/>
      <c r="F15" s="20"/>
      <c r="G15" s="80"/>
      <c r="H15" s="20"/>
      <c r="I15" s="80"/>
      <c r="J15" s="20"/>
      <c r="K15" s="80"/>
      <c r="L15" s="20"/>
      <c r="M15" s="80"/>
      <c r="N15" s="20"/>
      <c r="O15" s="80"/>
      <c r="P15" s="20"/>
      <c r="Q15" s="80"/>
      <c r="R15" s="20"/>
      <c r="S15" s="80"/>
      <c r="T15" s="20"/>
      <c r="U15" s="80"/>
      <c r="V15" s="20"/>
      <c r="W15" s="80"/>
      <c r="X15" s="20"/>
      <c r="Y15" s="80"/>
      <c r="Z15" s="20"/>
      <c r="AA15" s="80"/>
      <c r="AB15" s="20"/>
      <c r="AC15" s="59">
        <f>SUM(E15,G15,I15,K15,M15,O15,Q15,S15,U15,W15,Y15,AA15)</f>
        <v>0</v>
      </c>
      <c r="AD15" s="60" t="str">
        <f>IF(AND(AC$7&gt;0,AC15&gt;0),100/AC$7*AC15,"")</f>
        <v/>
      </c>
      <c r="AE15" s="59" t="str">
        <f>IF(AC15&gt;0,SUM(E15,G15,I15,K15,M15,O15,Q15,S15,U15,W15,Y15,AA15)/$AS$2,"")</f>
        <v/>
      </c>
    </row>
    <row r="16" spans="1:45">
      <c r="A16" s="100"/>
      <c r="B16" s="100" t="s">
        <v>74</v>
      </c>
      <c r="C16" s="20"/>
      <c r="D16" s="26"/>
      <c r="E16" s="80"/>
      <c r="F16" s="20" t="str">
        <f>IF(ISNUMBER(E16),100/E$7*E16,"")</f>
        <v/>
      </c>
      <c r="G16" s="80"/>
      <c r="H16" s="20" t="str">
        <f>IF(ISNUMBER(G16),100/G$7*G16,"")</f>
        <v/>
      </c>
      <c r="I16" s="80"/>
      <c r="J16" s="20" t="str">
        <f>IF(ISNUMBER(I16),100/I$7*I16,"")</f>
        <v/>
      </c>
      <c r="K16" s="80"/>
      <c r="L16" s="20" t="str">
        <f>IF(ISNUMBER(K16),100/K$7*K16,"")</f>
        <v/>
      </c>
      <c r="M16" s="80"/>
      <c r="N16" s="20" t="str">
        <f>IF(ISNUMBER(M16),100/M$7*M16,"")</f>
        <v/>
      </c>
      <c r="O16" s="80"/>
      <c r="P16" s="20" t="str">
        <f>IF(ISNUMBER(O16),100/O$7*O16,"")</f>
        <v/>
      </c>
      <c r="Q16" s="80"/>
      <c r="R16" s="20" t="str">
        <f>IF(ISNUMBER(Q16),100/Q$7*Q16,"")</f>
        <v/>
      </c>
      <c r="S16" s="80"/>
      <c r="T16" s="20" t="str">
        <f>IF(ISNUMBER(S16),100/S$7*S16,"")</f>
        <v/>
      </c>
      <c r="U16" s="80"/>
      <c r="V16" s="20" t="str">
        <f>IF(ISNUMBER(U16),100/U$7*U16,"")</f>
        <v/>
      </c>
      <c r="W16" s="80"/>
      <c r="X16" s="20" t="str">
        <f>IF(ISNUMBER(W16),100/W$7*W16,"")</f>
        <v/>
      </c>
      <c r="Y16" s="80"/>
      <c r="Z16" s="20" t="str">
        <f>IF(ISNUMBER(Y16),100/Y$7*Y16,"")</f>
        <v/>
      </c>
      <c r="AA16" s="80"/>
      <c r="AB16" s="20" t="str">
        <f>IF(ISNUMBER(AA16),100/AA$7*AA16,"")</f>
        <v/>
      </c>
      <c r="AC16" s="59">
        <f>SUM(E16,G16,I16,K16,M16,O16,Q16,S16,U16,W16,Y16,AA16)</f>
        <v>0</v>
      </c>
      <c r="AD16" s="60" t="str">
        <f>IF(AND(AC$7&gt;0,AC16&gt;0),100/AC$7*AC16,"")</f>
        <v/>
      </c>
      <c r="AE16" s="59" t="str">
        <f>IF(AC16&gt;0,SUM(E16,G16,I16,K16,M16,O16,Q16,S16,U16,W16,Y16,AA16)/$AS$2,"")</f>
        <v/>
      </c>
    </row>
    <row r="17" spans="1:31">
      <c r="A17" s="22"/>
      <c r="B17" s="23" t="s">
        <v>16</v>
      </c>
      <c r="C17" s="102" t="str">
        <f>IF(OR(ISNUMBER(C13)=TRUE,ISNUMBER(C14)=TRUE,ISNUMBER(C15)=TRUE,ISNUMBER(C16)=TRUE),SUM(C13:C16),"")</f>
        <v/>
      </c>
      <c r="D17" s="102" t="str">
        <f>IF(OR(ISNUMBER(D13)=TRUE,ISNUMBER(D14)=TRUE,ISNUMBER(D15)=TRUE,ISNUMBER(D16)=TRUE),SUM(D13:D16),"")</f>
        <v/>
      </c>
      <c r="E17" s="102" t="str">
        <f>IF(OR(ISNUMBER(E13)=TRUE,ISNUMBER(E14)=TRUE,ISNUMBER(E15)=TRUE,ISNUMBER(E16)=TRUE),SUM(E13:E16),"")</f>
        <v/>
      </c>
      <c r="F17" s="102" t="str">
        <f>IF(OR(ISNUMBER(F13)=TRUE,ISNUMBER(F14)=TRUE,ISNUMBER(F15)=TRUE,ISNUMBER(F16)=TRUE),SUM(F13:F16),"")</f>
        <v/>
      </c>
      <c r="G17" s="102" t="str">
        <f t="shared" ref="G17:AB17" si="3">IF(OR(ISNUMBER(G13)=TRUE,ISNUMBER(G14)=TRUE,ISNUMBER(G15)=TRUE,ISNUMBER(G16)=TRUE),SUM(G13:G16),"")</f>
        <v/>
      </c>
      <c r="H17" s="102" t="str">
        <f t="shared" si="3"/>
        <v/>
      </c>
      <c r="I17" s="102" t="str">
        <f t="shared" si="3"/>
        <v/>
      </c>
      <c r="J17" s="102" t="str">
        <f t="shared" si="3"/>
        <v/>
      </c>
      <c r="K17" s="102" t="str">
        <f t="shared" si="3"/>
        <v/>
      </c>
      <c r="L17" s="102" t="str">
        <f t="shared" si="3"/>
        <v/>
      </c>
      <c r="M17" s="102" t="str">
        <f t="shared" si="3"/>
        <v/>
      </c>
      <c r="N17" s="102" t="str">
        <f t="shared" si="3"/>
        <v/>
      </c>
      <c r="O17" s="102" t="str">
        <f t="shared" si="3"/>
        <v/>
      </c>
      <c r="P17" s="102" t="str">
        <f t="shared" si="3"/>
        <v/>
      </c>
      <c r="Q17" s="102" t="str">
        <f t="shared" si="3"/>
        <v/>
      </c>
      <c r="R17" s="102" t="str">
        <f t="shared" si="3"/>
        <v/>
      </c>
      <c r="S17" s="102" t="str">
        <f t="shared" si="3"/>
        <v/>
      </c>
      <c r="T17" s="102" t="str">
        <f t="shared" si="3"/>
        <v/>
      </c>
      <c r="U17" s="102" t="str">
        <f t="shared" si="3"/>
        <v/>
      </c>
      <c r="V17" s="102" t="str">
        <f t="shared" si="3"/>
        <v/>
      </c>
      <c r="W17" s="102" t="str">
        <f t="shared" si="3"/>
        <v/>
      </c>
      <c r="X17" s="102" t="str">
        <f t="shared" si="3"/>
        <v/>
      </c>
      <c r="Y17" s="102" t="str">
        <f>IF(OR(ISNUMBER(Y13)=TRUE,ISNUMBER(Y14)=TRUE,ISNUMBER(Y15)=TRUE,ISNUMBER(Y16)=TRUE),SUM(Y13:Y16),"")</f>
        <v/>
      </c>
      <c r="Z17" s="102" t="str">
        <f t="shared" si="3"/>
        <v/>
      </c>
      <c r="AA17" s="102" t="str">
        <f>IF(OR(ISNUMBER(AA13)=TRUE,ISNUMBER(AA14)=TRUE,ISNUMBER(AA15)=TRUE,ISNUMBER(AA16)=TRUE),SUM(AA13:AA16),"")</f>
        <v/>
      </c>
      <c r="AB17" s="102" t="str">
        <f t="shared" si="3"/>
        <v/>
      </c>
      <c r="AC17" s="24">
        <f t="shared" ref="AC17" si="4">SUM(AC13:AC16)</f>
        <v>0</v>
      </c>
      <c r="AD17" s="25" t="str">
        <f>IF(AC17&gt;0,SUM(AD13:AD16),"")</f>
        <v/>
      </c>
      <c r="AE17" s="24" t="str">
        <f t="shared" ref="AE17:AE79" si="5">IF(AC17&gt;0,SUM(E17,G17,I17,K17,M17,O17,Q17,S17,U17,W17,Y17,AA17)/$AS$2,"")</f>
        <v/>
      </c>
    </row>
    <row r="18" spans="1:31">
      <c r="A18" s="99" t="s">
        <v>13</v>
      </c>
      <c r="B18" s="100" t="s">
        <v>12</v>
      </c>
      <c r="C18" s="20"/>
      <c r="D18" s="26"/>
      <c r="E18" s="80"/>
      <c r="F18" s="20" t="str">
        <f>IF(ISNUMBER(E18),100/E$7*E18,"")</f>
        <v/>
      </c>
      <c r="G18" s="80"/>
      <c r="H18" s="20" t="str">
        <f>IF(ISNUMBER(G18),100/G$7*G18,"")</f>
        <v/>
      </c>
      <c r="I18" s="80"/>
      <c r="J18" s="20" t="str">
        <f>IF(ISNUMBER(I18),100/I$7*I18,"")</f>
        <v/>
      </c>
      <c r="K18" s="80"/>
      <c r="L18" s="20" t="str">
        <f>IF(ISNUMBER(K18),100/K$7*K18,"")</f>
        <v/>
      </c>
      <c r="M18" s="80"/>
      <c r="N18" s="20" t="str">
        <f>IF(ISNUMBER(M18),100/M$7*M18,"")</f>
        <v/>
      </c>
      <c r="O18" s="80"/>
      <c r="P18" s="20" t="str">
        <f>IF(ISNUMBER(O18),100/O$7*O18,"")</f>
        <v/>
      </c>
      <c r="Q18" s="80"/>
      <c r="R18" s="20" t="str">
        <f>IF(ISNUMBER(Q18),100/Q$7*Q18,"")</f>
        <v/>
      </c>
      <c r="S18" s="80"/>
      <c r="T18" s="20" t="str">
        <f>IF(ISNUMBER(S18),100/S$7*S18,"")</f>
        <v/>
      </c>
      <c r="U18" s="80"/>
      <c r="V18" s="20" t="str">
        <f>IF(ISNUMBER(U18),100/U$7*U18,"")</f>
        <v/>
      </c>
      <c r="W18" s="80"/>
      <c r="X18" s="20" t="str">
        <f>IF(ISNUMBER(W18),100/W$7*W18,"")</f>
        <v/>
      </c>
      <c r="Y18" s="80"/>
      <c r="Z18" s="20" t="str">
        <f>IF(ISNUMBER(Y18),100/Y$7*Y18,"")</f>
        <v/>
      </c>
      <c r="AA18" s="80"/>
      <c r="AB18" s="20" t="str">
        <f>IF(ISNUMBER(AA18),100/AA$7*AA18,"")</f>
        <v/>
      </c>
      <c r="AC18" s="59">
        <f>SUM(E18,G18,I18,K18,M18,O18,Q18,S18,U18,W18,Y18,AA18)</f>
        <v>0</v>
      </c>
      <c r="AD18" s="60" t="str">
        <f>IF(AND(AC$7&gt;0,AC6&gt;0),100/AC$7*AC18,"")</f>
        <v/>
      </c>
      <c r="AE18" s="59" t="str">
        <f t="shared" si="5"/>
        <v/>
      </c>
    </row>
    <row r="19" spans="1:31">
      <c r="A19" s="100"/>
      <c r="B19" s="100" t="s">
        <v>17</v>
      </c>
      <c r="C19" s="20"/>
      <c r="D19" s="26"/>
      <c r="E19" s="80"/>
      <c r="F19" s="20" t="str">
        <f>IF(ISNUMBER(E19),100/E$7*E19,"")</f>
        <v/>
      </c>
      <c r="G19" s="80"/>
      <c r="H19" s="20" t="str">
        <f>IF(ISNUMBER(G19),100/G$7*G19,"")</f>
        <v/>
      </c>
      <c r="I19" s="80"/>
      <c r="J19" s="20" t="str">
        <f>IF(ISNUMBER(I19),100/I$7*I19,"")</f>
        <v/>
      </c>
      <c r="K19" s="80"/>
      <c r="L19" s="20" t="str">
        <f>IF(ISNUMBER(K19),100/K$7*K19,"")</f>
        <v/>
      </c>
      <c r="M19" s="80"/>
      <c r="N19" s="20" t="str">
        <f>IF(ISNUMBER(M19),100/M$7*M19,"")</f>
        <v/>
      </c>
      <c r="O19" s="80"/>
      <c r="P19" s="20" t="str">
        <f>IF(ISNUMBER(O19),100/O$7*O19,"")</f>
        <v/>
      </c>
      <c r="Q19" s="80"/>
      <c r="R19" s="20" t="str">
        <f>IF(ISNUMBER(Q19),100/Q$7*Q19,"")</f>
        <v/>
      </c>
      <c r="S19" s="80"/>
      <c r="T19" s="20" t="str">
        <f>IF(ISNUMBER(S19),100/S$7*S19,"")</f>
        <v/>
      </c>
      <c r="U19" s="80"/>
      <c r="V19" s="20" t="str">
        <f>IF(ISNUMBER(U19),100/U$7*U19,"")</f>
        <v/>
      </c>
      <c r="W19" s="80"/>
      <c r="X19" s="20" t="str">
        <f>IF(ISNUMBER(W19),100/W$7*W19,"")</f>
        <v/>
      </c>
      <c r="Y19" s="80"/>
      <c r="Z19" s="20" t="str">
        <f>IF(ISNUMBER(Y19),100/Y$7*Y19,"")</f>
        <v/>
      </c>
      <c r="AA19" s="80"/>
      <c r="AB19" s="20" t="str">
        <f>IF(ISNUMBER(AA19),100/AA$7*AA19,"")</f>
        <v/>
      </c>
      <c r="AC19" s="59">
        <f>SUM(E19,G19,I19,K19,M19,O19,Q19,S19,U19,W19,Y19,AA19)</f>
        <v>0</v>
      </c>
      <c r="AD19" s="60" t="str">
        <f>IF(AND(AC$7&gt;0,AC19&gt;0),100/AC$7*AC19,"")</f>
        <v/>
      </c>
      <c r="AE19" s="59" t="str">
        <f t="shared" si="5"/>
        <v/>
      </c>
    </row>
    <row r="20" spans="1:31">
      <c r="A20" s="100"/>
      <c r="B20" s="100" t="s">
        <v>42</v>
      </c>
      <c r="C20" s="20"/>
      <c r="D20" s="26"/>
      <c r="E20" s="80"/>
      <c r="F20" s="20" t="str">
        <f>IF(ISNUMBER(E20),100/E$7*E20,"")</f>
        <v/>
      </c>
      <c r="G20" s="80"/>
      <c r="H20" s="20" t="str">
        <f>IF(ISNUMBER(G20),100/G$7*G20,"")</f>
        <v/>
      </c>
      <c r="I20" s="80"/>
      <c r="J20" s="20" t="str">
        <f>IF(ISNUMBER(I20),100/I$7*I20,"")</f>
        <v/>
      </c>
      <c r="K20" s="80"/>
      <c r="L20" s="20" t="str">
        <f>IF(ISNUMBER(K20),100/K$7*K20,"")</f>
        <v/>
      </c>
      <c r="M20" s="80"/>
      <c r="N20" s="20" t="str">
        <f>IF(ISNUMBER(M20),100/M$7*M20,"")</f>
        <v/>
      </c>
      <c r="O20" s="80"/>
      <c r="P20" s="20" t="str">
        <f>IF(ISNUMBER(O20),100/O$7*O20,"")</f>
        <v/>
      </c>
      <c r="Q20" s="80"/>
      <c r="R20" s="20" t="str">
        <f>IF(ISNUMBER(Q20),100/Q$7*Q20,"")</f>
        <v/>
      </c>
      <c r="S20" s="80"/>
      <c r="T20" s="20" t="str">
        <f>IF(ISNUMBER(S20),100/S$7*S20,"")</f>
        <v/>
      </c>
      <c r="U20" s="80"/>
      <c r="V20" s="20" t="str">
        <f>IF(ISNUMBER(U20),100/U$7*U20,"")</f>
        <v/>
      </c>
      <c r="W20" s="80"/>
      <c r="X20" s="20" t="str">
        <f>IF(ISNUMBER(W20),100/W$7*W20,"")</f>
        <v/>
      </c>
      <c r="Y20" s="80"/>
      <c r="Z20" s="20" t="str">
        <f>IF(ISNUMBER(Y20),100/Y$7*Y20,"")</f>
        <v/>
      </c>
      <c r="AA20" s="80"/>
      <c r="AB20" s="20" t="str">
        <f>IF(ISNUMBER(AA20),100/AA$7*AA20,"")</f>
        <v/>
      </c>
      <c r="AC20" s="59">
        <f>SUM(E20,G20,I20,K20,M20,O20,Q20,S20,U20,W20,Y20,AA20)</f>
        <v>0</v>
      </c>
      <c r="AD20" s="60" t="str">
        <f>IF(AND(AC$7&gt;0,AC20&gt;0),100/AC$7*AC20,"")</f>
        <v/>
      </c>
      <c r="AE20" s="59" t="str">
        <f t="shared" si="5"/>
        <v/>
      </c>
    </row>
    <row r="21" spans="1:31">
      <c r="A21" s="100"/>
      <c r="B21" s="100" t="s">
        <v>60</v>
      </c>
      <c r="C21" s="20"/>
      <c r="D21" s="26"/>
      <c r="E21" s="80"/>
      <c r="F21" s="20" t="str">
        <f>IF(ISNUMBER(E21),100/E$7*E21,"")</f>
        <v/>
      </c>
      <c r="G21" s="80"/>
      <c r="H21" s="20" t="str">
        <f>IF(ISNUMBER(G21),100/G$7*G21,"")</f>
        <v/>
      </c>
      <c r="I21" s="80"/>
      <c r="J21" s="20" t="str">
        <f>IF(ISNUMBER(I21),100/I$7*I21,"")</f>
        <v/>
      </c>
      <c r="K21" s="80"/>
      <c r="L21" s="20" t="str">
        <f>IF(ISNUMBER(K21),100/K$7*K21,"")</f>
        <v/>
      </c>
      <c r="M21" s="80"/>
      <c r="N21" s="20" t="str">
        <f>IF(ISNUMBER(M21),100/M$7*M21,"")</f>
        <v/>
      </c>
      <c r="O21" s="80"/>
      <c r="P21" s="20" t="str">
        <f>IF(ISNUMBER(O21),100/O$7*O21,"")</f>
        <v/>
      </c>
      <c r="Q21" s="80"/>
      <c r="R21" s="20" t="str">
        <f>IF(ISNUMBER(Q21),100/Q$7*Q21,"")</f>
        <v/>
      </c>
      <c r="S21" s="80"/>
      <c r="T21" s="20" t="str">
        <f>IF(ISNUMBER(S21),100/S$7*S21,"")</f>
        <v/>
      </c>
      <c r="U21" s="80"/>
      <c r="V21" s="20" t="str">
        <f>IF(ISNUMBER(U21),100/U$7*U21,"")</f>
        <v/>
      </c>
      <c r="W21" s="80"/>
      <c r="X21" s="20" t="str">
        <f>IF(ISNUMBER(W21),100/W$7*W21,"")</f>
        <v/>
      </c>
      <c r="Y21" s="80"/>
      <c r="Z21" s="20" t="str">
        <f>IF(ISNUMBER(Y21),100/Y$7*Y21,"")</f>
        <v/>
      </c>
      <c r="AA21" s="80"/>
      <c r="AB21" s="20" t="str">
        <f>IF(ISNUMBER(AA21),100/AA$7*AA21,"")</f>
        <v/>
      </c>
      <c r="AC21" s="59">
        <f>SUM(E21,G21,I21,K21,M21,O21,Q21,S21,U21,W21,Y21,AA21)</f>
        <v>0</v>
      </c>
      <c r="AD21" s="60" t="str">
        <f>IF(AND(AC$7&gt;0,AC21&gt;0),100/AC$7*AC21,"")</f>
        <v/>
      </c>
      <c r="AE21" s="59" t="str">
        <f t="shared" si="5"/>
        <v/>
      </c>
    </row>
    <row r="22" spans="1:31">
      <c r="A22" s="100"/>
      <c r="B22" s="100" t="s">
        <v>93</v>
      </c>
      <c r="C22" s="20"/>
      <c r="D22" s="26"/>
      <c r="E22" s="80"/>
      <c r="F22" s="20" t="str">
        <f>IF(ISNUMBER(E22),100/E$7*E22,"")</f>
        <v/>
      </c>
      <c r="G22" s="80"/>
      <c r="H22" s="20" t="str">
        <f>IF(ISNUMBER(G22),100/G$7*G22,"")</f>
        <v/>
      </c>
      <c r="I22" s="80"/>
      <c r="J22" s="20" t="str">
        <f>IF(ISNUMBER(I22),100/I$7*I22,"")</f>
        <v/>
      </c>
      <c r="K22" s="80"/>
      <c r="L22" s="20" t="str">
        <f>IF(ISNUMBER(K22),100/K$7*K22,"")</f>
        <v/>
      </c>
      <c r="M22" s="80"/>
      <c r="N22" s="20" t="str">
        <f>IF(ISNUMBER(M22),100/M$7*M22,"")</f>
        <v/>
      </c>
      <c r="O22" s="80"/>
      <c r="P22" s="20" t="str">
        <f>IF(ISNUMBER(O22),100/O$7*O22,"")</f>
        <v/>
      </c>
      <c r="Q22" s="80"/>
      <c r="R22" s="20" t="str">
        <f>IF(ISNUMBER(Q22),100/Q$7*Q22,"")</f>
        <v/>
      </c>
      <c r="S22" s="80"/>
      <c r="T22" s="20" t="str">
        <f>IF(ISNUMBER(S22),100/S$7*S22,"")</f>
        <v/>
      </c>
      <c r="U22" s="80"/>
      <c r="V22" s="20" t="str">
        <f>IF(ISNUMBER(U22),100/U$7*U22,"")</f>
        <v/>
      </c>
      <c r="W22" s="80"/>
      <c r="X22" s="20" t="str">
        <f>IF(ISNUMBER(W22),100/W$7*W22,"")</f>
        <v/>
      </c>
      <c r="Y22" s="80"/>
      <c r="Z22" s="20" t="str">
        <f>IF(ISNUMBER(Y22),100/Y$7*Y22,"")</f>
        <v/>
      </c>
      <c r="AA22" s="80"/>
      <c r="AB22" s="20" t="str">
        <f>IF(ISNUMBER(AA22),100/AA$7*AA22,"")</f>
        <v/>
      </c>
      <c r="AC22" s="59">
        <f>SUM(E22,G22,I22,K22,M22,O22,Q22,S22,U22,W22,Y22,AA22)</f>
        <v>0</v>
      </c>
      <c r="AD22" s="60" t="str">
        <f>IF(AND(AC$7&gt;0,AC22&gt;0),100/AC$7*AC22,"")</f>
        <v/>
      </c>
      <c r="AE22" s="59" t="str">
        <f t="shared" si="5"/>
        <v/>
      </c>
    </row>
    <row r="23" spans="1:31">
      <c r="A23" s="22"/>
      <c r="B23" s="23" t="s">
        <v>16</v>
      </c>
      <c r="C23" s="102" t="str">
        <f t="shared" ref="C23:AB23" si="6">IF(OR(ISNUMBER(C18)=TRUE,ISNUMBER(C19)=TRUE,ISNUMBER(C20)=TRUE,ISNUMBER(C21)=TRUE,ISNUMBER(C22)=TRUE),SUM(C18:C22),"")</f>
        <v/>
      </c>
      <c r="D23" s="102" t="str">
        <f t="shared" si="6"/>
        <v/>
      </c>
      <c r="E23" s="102" t="str">
        <f t="shared" si="6"/>
        <v/>
      </c>
      <c r="F23" s="102" t="str">
        <f t="shared" si="6"/>
        <v/>
      </c>
      <c r="G23" s="102" t="str">
        <f t="shared" si="6"/>
        <v/>
      </c>
      <c r="H23" s="102" t="str">
        <f t="shared" si="6"/>
        <v/>
      </c>
      <c r="I23" s="102" t="str">
        <f t="shared" si="6"/>
        <v/>
      </c>
      <c r="J23" s="102" t="str">
        <f t="shared" si="6"/>
        <v/>
      </c>
      <c r="K23" s="102" t="str">
        <f t="shared" si="6"/>
        <v/>
      </c>
      <c r="L23" s="102" t="str">
        <f>IF(OR(ISNUMBER(L18)=TRUE,ISNUMBER(L19)=TRUE,ISNUMBER(L20)=TRUE,ISNUMBER(L21)=TRUE,ISNUMBER(L22)=TRUE),SUM(L18:L22),"")</f>
        <v/>
      </c>
      <c r="M23" s="102" t="str">
        <f t="shared" si="6"/>
        <v/>
      </c>
      <c r="N23" s="102" t="str">
        <f t="shared" si="6"/>
        <v/>
      </c>
      <c r="O23" s="102" t="str">
        <f t="shared" si="6"/>
        <v/>
      </c>
      <c r="P23" s="102" t="str">
        <f t="shared" si="6"/>
        <v/>
      </c>
      <c r="Q23" s="102" t="str">
        <f t="shared" si="6"/>
        <v/>
      </c>
      <c r="R23" s="102" t="str">
        <f t="shared" si="6"/>
        <v/>
      </c>
      <c r="S23" s="102" t="str">
        <f t="shared" si="6"/>
        <v/>
      </c>
      <c r="T23" s="102" t="str">
        <f t="shared" si="6"/>
        <v/>
      </c>
      <c r="U23" s="102" t="str">
        <f t="shared" si="6"/>
        <v/>
      </c>
      <c r="V23" s="102" t="str">
        <f t="shared" si="6"/>
        <v/>
      </c>
      <c r="W23" s="102" t="str">
        <f t="shared" si="6"/>
        <v/>
      </c>
      <c r="X23" s="102" t="str">
        <f t="shared" si="6"/>
        <v/>
      </c>
      <c r="Y23" s="102" t="str">
        <f t="shared" si="6"/>
        <v/>
      </c>
      <c r="Z23" s="102" t="str">
        <f t="shared" si="6"/>
        <v/>
      </c>
      <c r="AA23" s="102" t="str">
        <f t="shared" si="6"/>
        <v/>
      </c>
      <c r="AB23" s="102" t="str">
        <f t="shared" si="6"/>
        <v/>
      </c>
      <c r="AC23" s="24">
        <f t="shared" ref="AC23" si="7">SUM(AC18:AC22)</f>
        <v>0</v>
      </c>
      <c r="AD23" s="25" t="str">
        <f>IF(AC23&gt;0,SUM(AD18:AD22),"")</f>
        <v/>
      </c>
      <c r="AE23" s="24" t="str">
        <f t="shared" si="5"/>
        <v/>
      </c>
    </row>
    <row r="24" spans="1:31">
      <c r="A24" s="99" t="s">
        <v>22</v>
      </c>
      <c r="B24" s="100" t="s">
        <v>93</v>
      </c>
      <c r="C24" s="20"/>
      <c r="D24" s="26"/>
      <c r="E24" s="80"/>
      <c r="F24" s="20" t="str">
        <f t="shared" ref="F24:F30" si="8">IF(ISNUMBER(E24),100/E$7*E24,"")</f>
        <v/>
      </c>
      <c r="G24" s="80"/>
      <c r="H24" s="20" t="str">
        <f t="shared" ref="H24:H30" si="9">IF(ISNUMBER(G24),100/G$7*G24,"")</f>
        <v/>
      </c>
      <c r="I24" s="80"/>
      <c r="J24" s="20" t="str">
        <f t="shared" ref="J24:J30" si="10">IF(ISNUMBER(I24),100/I$7*I24,"")</f>
        <v/>
      </c>
      <c r="K24" s="80"/>
      <c r="L24" s="20" t="str">
        <f t="shared" ref="L24:L30" si="11">IF(ISNUMBER(K24),100/K$7*K24,"")</f>
        <v/>
      </c>
      <c r="M24" s="80"/>
      <c r="N24" s="20" t="str">
        <f t="shared" ref="N24:N30" si="12">IF(ISNUMBER(M24),100/M$7*M24,"")</f>
        <v/>
      </c>
      <c r="O24" s="80"/>
      <c r="P24" s="20" t="str">
        <f t="shared" ref="P24:P30" si="13">IF(ISNUMBER(O24),100/O$7*O24,"")</f>
        <v/>
      </c>
      <c r="Q24" s="80"/>
      <c r="R24" s="20" t="str">
        <f t="shared" ref="R24:R30" si="14">IF(ISNUMBER(Q24),100/Q$7*Q24,"")</f>
        <v/>
      </c>
      <c r="S24" s="80"/>
      <c r="T24" s="20" t="str">
        <f t="shared" ref="T24:T30" si="15">IF(ISNUMBER(S24),100/S$7*S24,"")</f>
        <v/>
      </c>
      <c r="U24" s="80"/>
      <c r="V24" s="20" t="str">
        <f t="shared" ref="V24:V30" si="16">IF(ISNUMBER(U24),100/U$7*U24,"")</f>
        <v/>
      </c>
      <c r="W24" s="80"/>
      <c r="X24" s="20" t="str">
        <f t="shared" ref="X24:X30" si="17">IF(ISNUMBER(W24),100/W$7*W24,"")</f>
        <v/>
      </c>
      <c r="Y24" s="80"/>
      <c r="Z24" s="20" t="str">
        <f t="shared" ref="Z24:Z30" si="18">IF(ISNUMBER(Y24),100/Y$7*Y24,"")</f>
        <v/>
      </c>
      <c r="AA24" s="80"/>
      <c r="AB24" s="20" t="str">
        <f t="shared" ref="AB24:AB30" si="19">IF(ISNUMBER(AA24),100/AA$7*AA24,"")</f>
        <v/>
      </c>
      <c r="AC24" s="59">
        <f>SUM(E24,G24,I24,K24,M24,O24,Q24,S24,U24,W24,Y24,AA24)</f>
        <v>0</v>
      </c>
      <c r="AD24" s="60" t="str">
        <f t="shared" ref="AD24:AD30" si="20">IF(AND(AC$7&gt;0,AC24&gt;0),100/AC$7*AC24,"")</f>
        <v/>
      </c>
      <c r="AE24" s="59" t="str">
        <f t="shared" si="5"/>
        <v/>
      </c>
    </row>
    <row r="25" spans="1:31">
      <c r="A25" s="100"/>
      <c r="B25" s="100" t="s">
        <v>93</v>
      </c>
      <c r="C25" s="20"/>
      <c r="D25" s="26"/>
      <c r="E25" s="80"/>
      <c r="F25" s="20" t="str">
        <f t="shared" si="8"/>
        <v/>
      </c>
      <c r="G25" s="80"/>
      <c r="H25" s="20" t="str">
        <f t="shared" si="9"/>
        <v/>
      </c>
      <c r="I25" s="80"/>
      <c r="J25" s="20" t="str">
        <f t="shared" si="10"/>
        <v/>
      </c>
      <c r="K25" s="80"/>
      <c r="L25" s="20" t="str">
        <f t="shared" si="11"/>
        <v/>
      </c>
      <c r="M25" s="80"/>
      <c r="N25" s="20" t="str">
        <f t="shared" si="12"/>
        <v/>
      </c>
      <c r="O25" s="80"/>
      <c r="P25" s="20" t="str">
        <f t="shared" si="13"/>
        <v/>
      </c>
      <c r="Q25" s="80"/>
      <c r="R25" s="20" t="str">
        <f t="shared" si="14"/>
        <v/>
      </c>
      <c r="S25" s="80"/>
      <c r="T25" s="20" t="str">
        <f t="shared" si="15"/>
        <v/>
      </c>
      <c r="U25" s="80"/>
      <c r="V25" s="20" t="str">
        <f t="shared" si="16"/>
        <v/>
      </c>
      <c r="W25" s="80"/>
      <c r="X25" s="20" t="str">
        <f t="shared" si="17"/>
        <v/>
      </c>
      <c r="Y25" s="80"/>
      <c r="Z25" s="20" t="str">
        <f t="shared" si="18"/>
        <v/>
      </c>
      <c r="AA25" s="80"/>
      <c r="AB25" s="20" t="str">
        <f t="shared" si="19"/>
        <v/>
      </c>
      <c r="AC25" s="59">
        <f t="shared" ref="AC25:AC30" si="21">SUM(E25,G25,I25,K25,M25,O25,Q25,S25,U25,W25,Y25,AA25)</f>
        <v>0</v>
      </c>
      <c r="AD25" s="60" t="str">
        <f t="shared" si="20"/>
        <v/>
      </c>
      <c r="AE25" s="59" t="str">
        <f t="shared" si="5"/>
        <v/>
      </c>
    </row>
    <row r="26" spans="1:31">
      <c r="A26" s="100"/>
      <c r="B26" s="100" t="s">
        <v>93</v>
      </c>
      <c r="C26" s="20"/>
      <c r="D26" s="26"/>
      <c r="E26" s="80"/>
      <c r="F26" s="20" t="str">
        <f t="shared" si="8"/>
        <v/>
      </c>
      <c r="G26" s="80"/>
      <c r="H26" s="20" t="str">
        <f t="shared" si="9"/>
        <v/>
      </c>
      <c r="I26" s="80"/>
      <c r="J26" s="20" t="str">
        <f t="shared" si="10"/>
        <v/>
      </c>
      <c r="K26" s="80"/>
      <c r="L26" s="20" t="str">
        <f t="shared" si="11"/>
        <v/>
      </c>
      <c r="M26" s="80"/>
      <c r="N26" s="20" t="str">
        <f t="shared" si="12"/>
        <v/>
      </c>
      <c r="O26" s="80"/>
      <c r="P26" s="20" t="str">
        <f t="shared" si="13"/>
        <v/>
      </c>
      <c r="Q26" s="80"/>
      <c r="R26" s="20" t="str">
        <f t="shared" si="14"/>
        <v/>
      </c>
      <c r="S26" s="80"/>
      <c r="T26" s="20" t="str">
        <f t="shared" si="15"/>
        <v/>
      </c>
      <c r="U26" s="80"/>
      <c r="V26" s="20" t="str">
        <f t="shared" si="16"/>
        <v/>
      </c>
      <c r="W26" s="80"/>
      <c r="X26" s="20" t="str">
        <f t="shared" si="17"/>
        <v/>
      </c>
      <c r="Y26" s="80"/>
      <c r="Z26" s="20" t="str">
        <f t="shared" si="18"/>
        <v/>
      </c>
      <c r="AA26" s="80"/>
      <c r="AB26" s="20" t="str">
        <f t="shared" si="19"/>
        <v/>
      </c>
      <c r="AC26" s="59">
        <f t="shared" si="21"/>
        <v>0</v>
      </c>
      <c r="AD26" s="60" t="str">
        <f t="shared" si="20"/>
        <v/>
      </c>
      <c r="AE26" s="59" t="str">
        <f t="shared" si="5"/>
        <v/>
      </c>
    </row>
    <row r="27" spans="1:31">
      <c r="A27" s="100"/>
      <c r="B27" s="100" t="s">
        <v>93</v>
      </c>
      <c r="C27" s="20"/>
      <c r="D27" s="26"/>
      <c r="E27" s="80"/>
      <c r="F27" s="20" t="str">
        <f t="shared" si="8"/>
        <v/>
      </c>
      <c r="G27" s="80"/>
      <c r="H27" s="20" t="str">
        <f t="shared" si="9"/>
        <v/>
      </c>
      <c r="I27" s="80"/>
      <c r="J27" s="20" t="str">
        <f t="shared" si="10"/>
        <v/>
      </c>
      <c r="K27" s="80"/>
      <c r="L27" s="20" t="str">
        <f t="shared" si="11"/>
        <v/>
      </c>
      <c r="M27" s="80"/>
      <c r="N27" s="20" t="str">
        <f t="shared" si="12"/>
        <v/>
      </c>
      <c r="O27" s="80"/>
      <c r="P27" s="20" t="str">
        <f t="shared" si="13"/>
        <v/>
      </c>
      <c r="Q27" s="80"/>
      <c r="R27" s="20" t="str">
        <f t="shared" si="14"/>
        <v/>
      </c>
      <c r="S27" s="80"/>
      <c r="T27" s="20" t="str">
        <f t="shared" si="15"/>
        <v/>
      </c>
      <c r="U27" s="80"/>
      <c r="V27" s="20" t="str">
        <f t="shared" si="16"/>
        <v/>
      </c>
      <c r="W27" s="80"/>
      <c r="X27" s="20" t="str">
        <f t="shared" si="17"/>
        <v/>
      </c>
      <c r="Y27" s="80"/>
      <c r="Z27" s="20" t="str">
        <f t="shared" si="18"/>
        <v/>
      </c>
      <c r="AA27" s="80"/>
      <c r="AB27" s="20" t="str">
        <f t="shared" si="19"/>
        <v/>
      </c>
      <c r="AC27" s="59">
        <f t="shared" si="21"/>
        <v>0</v>
      </c>
      <c r="AD27" s="60" t="str">
        <f t="shared" si="20"/>
        <v/>
      </c>
      <c r="AE27" s="59" t="str">
        <f t="shared" si="5"/>
        <v/>
      </c>
    </row>
    <row r="28" spans="1:31">
      <c r="A28" s="100"/>
      <c r="B28" s="100" t="s">
        <v>93</v>
      </c>
      <c r="C28" s="20"/>
      <c r="D28" s="26"/>
      <c r="E28" s="80"/>
      <c r="F28" s="20" t="str">
        <f t="shared" si="8"/>
        <v/>
      </c>
      <c r="G28" s="80"/>
      <c r="H28" s="20" t="str">
        <f t="shared" si="9"/>
        <v/>
      </c>
      <c r="I28" s="80"/>
      <c r="J28" s="20" t="str">
        <f t="shared" si="10"/>
        <v/>
      </c>
      <c r="K28" s="80"/>
      <c r="L28" s="20" t="str">
        <f t="shared" si="11"/>
        <v/>
      </c>
      <c r="M28" s="80"/>
      <c r="N28" s="20" t="str">
        <f t="shared" si="12"/>
        <v/>
      </c>
      <c r="O28" s="80"/>
      <c r="P28" s="20" t="str">
        <f t="shared" si="13"/>
        <v/>
      </c>
      <c r="Q28" s="80"/>
      <c r="R28" s="20" t="str">
        <f t="shared" si="14"/>
        <v/>
      </c>
      <c r="S28" s="80"/>
      <c r="T28" s="20" t="str">
        <f t="shared" si="15"/>
        <v/>
      </c>
      <c r="U28" s="80"/>
      <c r="V28" s="20" t="str">
        <f t="shared" si="16"/>
        <v/>
      </c>
      <c r="W28" s="80"/>
      <c r="X28" s="20" t="str">
        <f t="shared" si="17"/>
        <v/>
      </c>
      <c r="Y28" s="80"/>
      <c r="Z28" s="20" t="str">
        <f t="shared" si="18"/>
        <v/>
      </c>
      <c r="AA28" s="80"/>
      <c r="AB28" s="20" t="str">
        <f t="shared" si="19"/>
        <v/>
      </c>
      <c r="AC28" s="59">
        <f t="shared" si="21"/>
        <v>0</v>
      </c>
      <c r="AD28" s="60" t="str">
        <f t="shared" si="20"/>
        <v/>
      </c>
      <c r="AE28" s="59" t="str">
        <f t="shared" si="5"/>
        <v/>
      </c>
    </row>
    <row r="29" spans="1:31">
      <c r="A29" s="100"/>
      <c r="B29" s="100" t="s">
        <v>93</v>
      </c>
      <c r="C29" s="20"/>
      <c r="D29" s="26"/>
      <c r="E29" s="80"/>
      <c r="F29" s="20" t="str">
        <f t="shared" si="8"/>
        <v/>
      </c>
      <c r="G29" s="80"/>
      <c r="H29" s="20" t="str">
        <f t="shared" si="9"/>
        <v/>
      </c>
      <c r="I29" s="80"/>
      <c r="J29" s="20" t="str">
        <f t="shared" si="10"/>
        <v/>
      </c>
      <c r="K29" s="80"/>
      <c r="L29" s="20" t="str">
        <f t="shared" si="11"/>
        <v/>
      </c>
      <c r="M29" s="80"/>
      <c r="N29" s="20" t="str">
        <f t="shared" si="12"/>
        <v/>
      </c>
      <c r="O29" s="80"/>
      <c r="P29" s="20" t="str">
        <f t="shared" si="13"/>
        <v/>
      </c>
      <c r="Q29" s="80"/>
      <c r="R29" s="20" t="str">
        <f t="shared" si="14"/>
        <v/>
      </c>
      <c r="S29" s="80"/>
      <c r="T29" s="20" t="str">
        <f t="shared" si="15"/>
        <v/>
      </c>
      <c r="U29" s="80"/>
      <c r="V29" s="20" t="str">
        <f t="shared" si="16"/>
        <v/>
      </c>
      <c r="W29" s="80"/>
      <c r="X29" s="20" t="str">
        <f t="shared" si="17"/>
        <v/>
      </c>
      <c r="Y29" s="80"/>
      <c r="Z29" s="20" t="str">
        <f t="shared" si="18"/>
        <v/>
      </c>
      <c r="AA29" s="80"/>
      <c r="AB29" s="20" t="str">
        <f t="shared" si="19"/>
        <v/>
      </c>
      <c r="AC29" s="59">
        <f t="shared" si="21"/>
        <v>0</v>
      </c>
      <c r="AD29" s="60" t="str">
        <f t="shared" si="20"/>
        <v/>
      </c>
      <c r="AE29" s="59" t="str">
        <f t="shared" si="5"/>
        <v/>
      </c>
    </row>
    <row r="30" spans="1:31">
      <c r="A30" s="100"/>
      <c r="B30" s="100" t="s">
        <v>93</v>
      </c>
      <c r="C30" s="20"/>
      <c r="D30" s="26"/>
      <c r="E30" s="80"/>
      <c r="F30" s="20" t="str">
        <f t="shared" si="8"/>
        <v/>
      </c>
      <c r="G30" s="80"/>
      <c r="H30" s="20" t="str">
        <f t="shared" si="9"/>
        <v/>
      </c>
      <c r="I30" s="80"/>
      <c r="J30" s="20" t="str">
        <f t="shared" si="10"/>
        <v/>
      </c>
      <c r="K30" s="80"/>
      <c r="L30" s="20" t="str">
        <f t="shared" si="11"/>
        <v/>
      </c>
      <c r="M30" s="80"/>
      <c r="N30" s="20" t="str">
        <f t="shared" si="12"/>
        <v/>
      </c>
      <c r="O30" s="80"/>
      <c r="P30" s="20" t="str">
        <f t="shared" si="13"/>
        <v/>
      </c>
      <c r="Q30" s="80"/>
      <c r="R30" s="20" t="str">
        <f t="shared" si="14"/>
        <v/>
      </c>
      <c r="S30" s="80"/>
      <c r="T30" s="20" t="str">
        <f t="shared" si="15"/>
        <v/>
      </c>
      <c r="U30" s="80"/>
      <c r="V30" s="20" t="str">
        <f t="shared" si="16"/>
        <v/>
      </c>
      <c r="W30" s="80"/>
      <c r="X30" s="20" t="str">
        <f t="shared" si="17"/>
        <v/>
      </c>
      <c r="Y30" s="80"/>
      <c r="Z30" s="20" t="str">
        <f t="shared" si="18"/>
        <v/>
      </c>
      <c r="AA30" s="80"/>
      <c r="AB30" s="20" t="str">
        <f t="shared" si="19"/>
        <v/>
      </c>
      <c r="AC30" s="59">
        <f t="shared" si="21"/>
        <v>0</v>
      </c>
      <c r="AD30" s="60" t="str">
        <f t="shared" si="20"/>
        <v/>
      </c>
      <c r="AE30" s="59" t="str">
        <f t="shared" si="5"/>
        <v/>
      </c>
    </row>
    <row r="31" spans="1:31">
      <c r="A31" s="22"/>
      <c r="B31" s="23" t="s">
        <v>16</v>
      </c>
      <c r="C31" s="102" t="str">
        <f>IF(OR(ISNUMBER(C24)=TRUE,ISNUMBER(C25)=TRUE,ISNUMBER(C26)=TRUE,ISNUMBER(C27)=TRUE,ISNUMBER(C28)=TRUE,ISNUMBER(C29)=TRUE,ISNUMBER(#REF!)=TRUE,ISNUMBER(C30)=TRUE),SUM(C24:C30),"")</f>
        <v/>
      </c>
      <c r="D31" s="102" t="str">
        <f>IF(OR(ISNUMBER(D24)=TRUE,ISNUMBER(D25)=TRUE,ISNUMBER(D26)=TRUE,ISNUMBER(D27)=TRUE,ISNUMBER(D28)=TRUE,ISNUMBER(D29)=TRUE,ISNUMBER(#REF!)=TRUE,ISNUMBER(D30)=TRUE),SUM(D24:D30),"")</f>
        <v/>
      </c>
      <c r="E31" s="102" t="str">
        <f>IF(OR(ISNUMBER(E24)=TRUE,ISNUMBER(E25)=TRUE,ISNUMBER(E26)=TRUE,ISNUMBER(E27)=TRUE,ISNUMBER(E28)=TRUE,ISNUMBER(E29)=TRUE,ISNUMBER(#REF!)=TRUE,ISNUMBER(E30)=TRUE),SUM(E24:E30),"")</f>
        <v/>
      </c>
      <c r="F31" s="102" t="str">
        <f>IF(OR(ISNUMBER(F24)=TRUE,ISNUMBER(F25)=TRUE,ISNUMBER(F26)=TRUE,ISNUMBER(F27)=TRUE,ISNUMBER(F28)=TRUE,ISNUMBER(F29)=TRUE,ISNUMBER(#REF!)=TRUE,ISNUMBER(F30)=TRUE),SUM(F24:F30),"")</f>
        <v/>
      </c>
      <c r="G31" s="102" t="str">
        <f>IF(OR(ISNUMBER(G24)=TRUE,ISNUMBER(G25)=TRUE,ISNUMBER(G26)=TRUE,ISNUMBER(G27)=TRUE,ISNUMBER(G28)=TRUE,ISNUMBER(G29)=TRUE,ISNUMBER(#REF!)=TRUE,ISNUMBER(G30)=TRUE),SUM(G24:G30),"")</f>
        <v/>
      </c>
      <c r="H31" s="102" t="str">
        <f>IF(OR(ISNUMBER(H24)=TRUE,ISNUMBER(H25)=TRUE,ISNUMBER(H26)=TRUE,ISNUMBER(H27)=TRUE,ISNUMBER(H28)=TRUE,ISNUMBER(H29)=TRUE,ISNUMBER(#REF!)=TRUE,ISNUMBER(H30)=TRUE),SUM(H24:H30),"")</f>
        <v/>
      </c>
      <c r="I31" s="102" t="str">
        <f>IF(OR(ISNUMBER(I24)=TRUE,ISNUMBER(I25)=TRUE,ISNUMBER(I26)=TRUE,ISNUMBER(I27)=TRUE,ISNUMBER(I28)=TRUE,ISNUMBER(I29)=TRUE,ISNUMBER(#REF!)=TRUE,ISNUMBER(I30)=TRUE),SUM(I24:I30),"")</f>
        <v/>
      </c>
      <c r="J31" s="102" t="str">
        <f>IF(OR(ISNUMBER(J24)=TRUE,ISNUMBER(J25)=TRUE,ISNUMBER(J26)=TRUE,ISNUMBER(J27)=TRUE,ISNUMBER(J28)=TRUE,ISNUMBER(J29)=TRUE,ISNUMBER(#REF!)=TRUE,ISNUMBER(J30)=TRUE),SUM(J24:J30),"")</f>
        <v/>
      </c>
      <c r="K31" s="102" t="str">
        <f>IF(OR(ISNUMBER(K24)=TRUE,ISNUMBER(K25)=TRUE,ISNUMBER(K26)=TRUE,ISNUMBER(K27)=TRUE,ISNUMBER(K28)=TRUE,ISNUMBER(K29)=TRUE,ISNUMBER(#REF!)=TRUE,ISNUMBER(K30)=TRUE),SUM(K24:K30),"")</f>
        <v/>
      </c>
      <c r="L31" s="102" t="str">
        <f>IF(OR(ISNUMBER(L24)=TRUE,ISNUMBER(L25)=TRUE,ISNUMBER(L26)=TRUE,ISNUMBER(L27)=TRUE,ISNUMBER(L28)=TRUE,ISNUMBER(L29)=TRUE,ISNUMBER(#REF!)=TRUE,ISNUMBER(L30)=TRUE),SUM(L24:L30),"")</f>
        <v/>
      </c>
      <c r="M31" s="102" t="str">
        <f>IF(OR(ISNUMBER(M24)=TRUE,ISNUMBER(M25)=TRUE,ISNUMBER(M26)=TRUE,ISNUMBER(M27)=TRUE,ISNUMBER(M28)=TRUE,ISNUMBER(M29)=TRUE,ISNUMBER(#REF!)=TRUE,ISNUMBER(M30)=TRUE),SUM(M24:M30),"")</f>
        <v/>
      </c>
      <c r="N31" s="102" t="str">
        <f>IF(OR(ISNUMBER(N24)=TRUE,ISNUMBER(N25)=TRUE,ISNUMBER(N26)=TRUE,ISNUMBER(N27)=TRUE,ISNUMBER(N28)=TRUE,ISNUMBER(N29)=TRUE,ISNUMBER(#REF!)=TRUE,ISNUMBER(N30)=TRUE),SUM(N24:N30),"")</f>
        <v/>
      </c>
      <c r="O31" s="102" t="str">
        <f>IF(OR(ISNUMBER(O24)=TRUE,ISNUMBER(O25)=TRUE,ISNUMBER(O26)=TRUE,ISNUMBER(O27)=TRUE,ISNUMBER(O28)=TRUE,ISNUMBER(O29)=TRUE,ISNUMBER(#REF!)=TRUE,ISNUMBER(O30)=TRUE),SUM(O24:O30),"")</f>
        <v/>
      </c>
      <c r="P31" s="102" t="str">
        <f>IF(OR(ISNUMBER(P24)=TRUE,ISNUMBER(P25)=TRUE,ISNUMBER(P26)=TRUE,ISNUMBER(P27)=TRUE,ISNUMBER(P28)=TRUE,ISNUMBER(P29)=TRUE,ISNUMBER(#REF!)=TRUE,ISNUMBER(P30)=TRUE),SUM(P24:P30),"")</f>
        <v/>
      </c>
      <c r="Q31" s="102" t="str">
        <f>IF(OR(ISNUMBER(Q24)=TRUE,ISNUMBER(Q25)=TRUE,ISNUMBER(Q26)=TRUE,ISNUMBER(Q27)=TRUE,ISNUMBER(Q28)=TRUE,ISNUMBER(Q29)=TRUE,ISNUMBER(#REF!)=TRUE,ISNUMBER(Q30)=TRUE),SUM(Q24:Q30),"")</f>
        <v/>
      </c>
      <c r="R31" s="102" t="str">
        <f>IF(OR(ISNUMBER(R24)=TRUE,ISNUMBER(R25)=TRUE,ISNUMBER(R26)=TRUE,ISNUMBER(R27)=TRUE,ISNUMBER(R28)=TRUE,ISNUMBER(R29)=TRUE,ISNUMBER(#REF!)=TRUE,ISNUMBER(R30)=TRUE),SUM(R24:R30),"")</f>
        <v/>
      </c>
      <c r="S31" s="102" t="str">
        <f>IF(OR(ISNUMBER(S24)=TRUE,ISNUMBER(S25)=TRUE,ISNUMBER(S26)=TRUE,ISNUMBER(S27)=TRUE,ISNUMBER(S28)=TRUE,ISNUMBER(S29)=TRUE,ISNUMBER(#REF!)=TRUE,ISNUMBER(S30)=TRUE),SUM(S24:S30),"")</f>
        <v/>
      </c>
      <c r="T31" s="102" t="str">
        <f>IF(OR(ISNUMBER(T24)=TRUE,ISNUMBER(T25)=TRUE,ISNUMBER(T26)=TRUE,ISNUMBER(T27)=TRUE,ISNUMBER(T28)=TRUE,ISNUMBER(T29)=TRUE,ISNUMBER(#REF!)=TRUE,ISNUMBER(T30)=TRUE),SUM(T24:T30),"")</f>
        <v/>
      </c>
      <c r="U31" s="102" t="str">
        <f>IF(OR(ISNUMBER(U24)=TRUE,ISNUMBER(U25)=TRUE,ISNUMBER(U26)=TRUE,ISNUMBER(U27)=TRUE,ISNUMBER(U28)=TRUE,ISNUMBER(U29)=TRUE,ISNUMBER(#REF!)=TRUE,ISNUMBER(U30)=TRUE),SUM(U24:U30),"")</f>
        <v/>
      </c>
      <c r="V31" s="102" t="str">
        <f>IF(OR(ISNUMBER(V24)=TRUE,ISNUMBER(V25)=TRUE,ISNUMBER(V26)=TRUE,ISNUMBER(V27)=TRUE,ISNUMBER(V28)=TRUE,ISNUMBER(V29)=TRUE,ISNUMBER(#REF!)=TRUE,ISNUMBER(V30)=TRUE),SUM(V24:V30),"")</f>
        <v/>
      </c>
      <c r="W31" s="102" t="str">
        <f>IF(OR(ISNUMBER(W24)=TRUE,ISNUMBER(W25)=TRUE,ISNUMBER(W26)=TRUE,ISNUMBER(W27)=TRUE,ISNUMBER(W28)=TRUE,ISNUMBER(W29)=TRUE,ISNUMBER(#REF!)=TRUE,ISNUMBER(W30)=TRUE),SUM(W24:W30),"")</f>
        <v/>
      </c>
      <c r="X31" s="102" t="str">
        <f>IF(OR(ISNUMBER(X24)=TRUE,ISNUMBER(X25)=TRUE,ISNUMBER(X26)=TRUE,ISNUMBER(X27)=TRUE,ISNUMBER(X28)=TRUE,ISNUMBER(X29)=TRUE,ISNUMBER(#REF!)=TRUE,ISNUMBER(X30)=TRUE),SUM(X24:X30),"")</f>
        <v/>
      </c>
      <c r="Y31" s="102" t="str">
        <f>IF(OR(ISNUMBER(Y24)=TRUE,ISNUMBER(Y25)=TRUE,ISNUMBER(Y26)=TRUE,ISNUMBER(Y27)=TRUE,ISNUMBER(Y28)=TRUE,ISNUMBER(Y29)=TRUE,ISNUMBER(#REF!)=TRUE,ISNUMBER(Y30)=TRUE),SUM(Y24:Y30),"")</f>
        <v/>
      </c>
      <c r="Z31" s="102" t="str">
        <f>IF(OR(ISNUMBER(Z24)=TRUE,ISNUMBER(Z25)=TRUE,ISNUMBER(Z26)=TRUE,ISNUMBER(Z27)=TRUE,ISNUMBER(Z28)=TRUE,ISNUMBER(Z29)=TRUE,ISNUMBER(#REF!)=TRUE,ISNUMBER(Z30)=TRUE),SUM(Z24:Z30),"")</f>
        <v/>
      </c>
      <c r="AA31" s="102" t="str">
        <f>IF(OR(ISNUMBER(AA24)=TRUE,ISNUMBER(AA25)=TRUE,ISNUMBER(AA26)=TRUE,ISNUMBER(AA27)=TRUE,ISNUMBER(AA28)=TRUE,ISNUMBER(AA29)=TRUE,ISNUMBER(#REF!)=TRUE,ISNUMBER(AA30)=TRUE),SUM(AA24:AA30),"")</f>
        <v/>
      </c>
      <c r="AB31" s="102" t="str">
        <f>IF(OR(ISNUMBER(AB24)=TRUE,ISNUMBER(AB25)=TRUE,ISNUMBER(AB26)=TRUE,ISNUMBER(AB27)=TRUE,ISNUMBER(AB28)=TRUE,ISNUMBER(AB29)=TRUE,ISNUMBER(#REF!)=TRUE,ISNUMBER(AB30)=TRUE),SUM(AB24:AB30),"")</f>
        <v/>
      </c>
      <c r="AC31" s="24">
        <f>SUM(AC24:AC30)</f>
        <v>0</v>
      </c>
      <c r="AD31" s="25" t="str">
        <f>IF(AC31&gt;0,SUM(AD24:AD30),"")</f>
        <v/>
      </c>
      <c r="AE31" s="24" t="str">
        <f t="shared" si="5"/>
        <v/>
      </c>
    </row>
    <row r="32" spans="1:31">
      <c r="A32" s="99" t="s">
        <v>20</v>
      </c>
      <c r="B32" s="100" t="s">
        <v>95</v>
      </c>
      <c r="C32" s="20"/>
      <c r="D32" s="26"/>
      <c r="E32" s="80"/>
      <c r="F32" s="20" t="str">
        <f>IF(ISNUMBER(E32),100/E$7*E32,"")</f>
        <v/>
      </c>
      <c r="G32" s="80"/>
      <c r="H32" s="20" t="str">
        <f>IF(ISNUMBER(G32),100/G$7*G32,"")</f>
        <v/>
      </c>
      <c r="I32" s="80"/>
      <c r="J32" s="20" t="str">
        <f>IF(ISNUMBER(I32),100/I$7*I32,"")</f>
        <v/>
      </c>
      <c r="K32" s="80"/>
      <c r="L32" s="20" t="str">
        <f>IF(ISNUMBER(K32),100/K$7*K32,"")</f>
        <v/>
      </c>
      <c r="M32" s="80"/>
      <c r="N32" s="20" t="str">
        <f>IF(ISNUMBER(M32),100/M$7*M32,"")</f>
        <v/>
      </c>
      <c r="O32" s="80"/>
      <c r="P32" s="20" t="str">
        <f>IF(ISNUMBER(O32),100/O$7*O32,"")</f>
        <v/>
      </c>
      <c r="Q32" s="80"/>
      <c r="R32" s="20" t="str">
        <f>IF(ISNUMBER(Q32),100/Q$7*Q32,"")</f>
        <v/>
      </c>
      <c r="S32" s="80"/>
      <c r="T32" s="20" t="str">
        <f>IF(ISNUMBER(S32),100/S$7*S32,"")</f>
        <v/>
      </c>
      <c r="U32" s="80"/>
      <c r="V32" s="20" t="str">
        <f>IF(ISNUMBER(U32),100/U$7*U32,"")</f>
        <v/>
      </c>
      <c r="W32" s="80"/>
      <c r="X32" s="20" t="str">
        <f>IF(ISNUMBER(W32),100/W$7*W32,"")</f>
        <v/>
      </c>
      <c r="Y32" s="80"/>
      <c r="Z32" s="20" t="str">
        <f>IF(ISNUMBER(Y32),100/Y$7*Y32,"")</f>
        <v/>
      </c>
      <c r="AA32" s="80"/>
      <c r="AB32" s="20" t="str">
        <f>IF(ISNUMBER(AA32),100/AA$7*AA32,"")</f>
        <v/>
      </c>
      <c r="AC32" s="59">
        <f>SUM(E32,G32,I32,K32,M32,O32,Q32,S32,U32,W32,Y32,AA32)</f>
        <v>0</v>
      </c>
      <c r="AD32" s="60" t="str">
        <f t="shared" ref="AD32:AD35" si="22">IF(AND(AC$7&gt;0,AC32&gt;0),100/AC$7*AC32,"")</f>
        <v/>
      </c>
      <c r="AE32" s="59" t="str">
        <f t="shared" si="5"/>
        <v/>
      </c>
    </row>
    <row r="33" spans="1:31">
      <c r="A33" s="100"/>
      <c r="B33" s="100" t="s">
        <v>93</v>
      </c>
      <c r="C33" s="20"/>
      <c r="D33" s="26"/>
      <c r="E33" s="80"/>
      <c r="F33" s="20" t="str">
        <f>IF(ISNUMBER(E33),100/E$7*E33,"")</f>
        <v/>
      </c>
      <c r="G33" s="80"/>
      <c r="H33" s="20" t="str">
        <f>IF(ISNUMBER(G33),100/G$7*G33,"")</f>
        <v/>
      </c>
      <c r="I33" s="80"/>
      <c r="J33" s="20" t="str">
        <f>IF(ISNUMBER(I33),100/I$7*I33,"")</f>
        <v/>
      </c>
      <c r="K33" s="80"/>
      <c r="L33" s="20" t="str">
        <f>IF(ISNUMBER(K33),100/K$7*K33,"")</f>
        <v/>
      </c>
      <c r="M33" s="80"/>
      <c r="N33" s="20" t="str">
        <f>IF(ISNUMBER(M33),100/M$7*M33,"")</f>
        <v/>
      </c>
      <c r="O33" s="80"/>
      <c r="P33" s="20" t="str">
        <f>IF(ISNUMBER(O33),100/O$7*O33,"")</f>
        <v/>
      </c>
      <c r="Q33" s="80"/>
      <c r="R33" s="20" t="str">
        <f>IF(ISNUMBER(Q33),100/Q$7*Q33,"")</f>
        <v/>
      </c>
      <c r="S33" s="80"/>
      <c r="T33" s="20" t="str">
        <f>IF(ISNUMBER(S33),100/S$7*S33,"")</f>
        <v/>
      </c>
      <c r="U33" s="80"/>
      <c r="V33" s="20" t="str">
        <f>IF(ISNUMBER(U33),100/U$7*U33,"")</f>
        <v/>
      </c>
      <c r="W33" s="80"/>
      <c r="X33" s="20" t="str">
        <f>IF(ISNUMBER(W33),100/W$7*W33,"")</f>
        <v/>
      </c>
      <c r="Y33" s="80"/>
      <c r="Z33" s="20" t="str">
        <f>IF(ISNUMBER(Y33),100/Y$7*Y33,"")</f>
        <v/>
      </c>
      <c r="AA33" s="80"/>
      <c r="AB33" s="20" t="str">
        <f>IF(ISNUMBER(AA33),100/AA$7*AA33,"")</f>
        <v/>
      </c>
      <c r="AC33" s="59">
        <f t="shared" ref="AC33:AC35" si="23">SUM(E33,G33,I33,K33,M33,O33,Q33,S33,U33,W33,Y33,AA33)</f>
        <v>0</v>
      </c>
      <c r="AD33" s="60" t="str">
        <f t="shared" si="22"/>
        <v/>
      </c>
      <c r="AE33" s="59" t="str">
        <f t="shared" si="5"/>
        <v/>
      </c>
    </row>
    <row r="34" spans="1:31">
      <c r="A34" s="100"/>
      <c r="B34" s="100" t="s">
        <v>93</v>
      </c>
      <c r="C34" s="20"/>
      <c r="D34" s="26"/>
      <c r="E34" s="80"/>
      <c r="F34" s="20" t="str">
        <f>IF(ISNUMBER(E34),100/E$7*E34,"")</f>
        <v/>
      </c>
      <c r="G34" s="80"/>
      <c r="H34" s="20" t="str">
        <f>IF(ISNUMBER(G34),100/G$7*G34,"")</f>
        <v/>
      </c>
      <c r="I34" s="80"/>
      <c r="J34" s="20" t="str">
        <f>IF(ISNUMBER(I34),100/I$7*I34,"")</f>
        <v/>
      </c>
      <c r="K34" s="80"/>
      <c r="L34" s="20" t="str">
        <f>IF(ISNUMBER(K34),100/K$7*K34,"")</f>
        <v/>
      </c>
      <c r="M34" s="80"/>
      <c r="N34" s="20" t="str">
        <f>IF(ISNUMBER(M34),100/M$7*M34,"")</f>
        <v/>
      </c>
      <c r="O34" s="80"/>
      <c r="P34" s="20" t="str">
        <f>IF(ISNUMBER(O34),100/O$7*O34,"")</f>
        <v/>
      </c>
      <c r="Q34" s="80"/>
      <c r="R34" s="20" t="str">
        <f>IF(ISNUMBER(Q34),100/Q$7*Q34,"")</f>
        <v/>
      </c>
      <c r="S34" s="80"/>
      <c r="T34" s="20" t="str">
        <f>IF(ISNUMBER(S34),100/S$7*S34,"")</f>
        <v/>
      </c>
      <c r="U34" s="80"/>
      <c r="V34" s="20" t="str">
        <f>IF(ISNUMBER(U34),100/U$7*U34,"")</f>
        <v/>
      </c>
      <c r="W34" s="80"/>
      <c r="X34" s="20" t="str">
        <f>IF(ISNUMBER(W34),100/W$7*W34,"")</f>
        <v/>
      </c>
      <c r="Y34" s="80"/>
      <c r="Z34" s="20" t="str">
        <f>IF(ISNUMBER(Y34),100/Y$7*Y34,"")</f>
        <v/>
      </c>
      <c r="AA34" s="80"/>
      <c r="AB34" s="20" t="str">
        <f>IF(ISNUMBER(AA34),100/AA$7*AA34,"")</f>
        <v/>
      </c>
      <c r="AC34" s="59">
        <f t="shared" si="23"/>
        <v>0</v>
      </c>
      <c r="AD34" s="60" t="str">
        <f t="shared" si="22"/>
        <v/>
      </c>
      <c r="AE34" s="59" t="str">
        <f t="shared" si="5"/>
        <v/>
      </c>
    </row>
    <row r="35" spans="1:31">
      <c r="A35" s="100"/>
      <c r="B35" s="100" t="s">
        <v>93</v>
      </c>
      <c r="C35" s="20"/>
      <c r="D35" s="26"/>
      <c r="E35" s="80"/>
      <c r="F35" s="20" t="str">
        <f>IF(ISNUMBER(E35),100/E$7*E35,"")</f>
        <v/>
      </c>
      <c r="G35" s="80"/>
      <c r="H35" s="20" t="str">
        <f>IF(ISNUMBER(G35),100/G$7*G35,"")</f>
        <v/>
      </c>
      <c r="I35" s="80"/>
      <c r="J35" s="20" t="str">
        <f>IF(ISNUMBER(I35),100/I$7*I35,"")</f>
        <v/>
      </c>
      <c r="K35" s="80"/>
      <c r="L35" s="20" t="str">
        <f>IF(ISNUMBER(K35),100/K$7*K35,"")</f>
        <v/>
      </c>
      <c r="M35" s="80"/>
      <c r="N35" s="20" t="str">
        <f>IF(ISNUMBER(M35),100/M$7*M35,"")</f>
        <v/>
      </c>
      <c r="O35" s="80"/>
      <c r="P35" s="20" t="str">
        <f>IF(ISNUMBER(O35),100/O$7*O35,"")</f>
        <v/>
      </c>
      <c r="Q35" s="80"/>
      <c r="R35" s="20" t="str">
        <f>IF(ISNUMBER(Q35),100/Q$7*Q35,"")</f>
        <v/>
      </c>
      <c r="S35" s="80"/>
      <c r="T35" s="20" t="str">
        <f>IF(ISNUMBER(S35),100/S$7*S35,"")</f>
        <v/>
      </c>
      <c r="U35" s="80"/>
      <c r="V35" s="20" t="str">
        <f>IF(ISNUMBER(U35),100/U$7*U35,"")</f>
        <v/>
      </c>
      <c r="W35" s="80"/>
      <c r="X35" s="20" t="str">
        <f>IF(ISNUMBER(W35),100/W$7*W35,"")</f>
        <v/>
      </c>
      <c r="Y35" s="80"/>
      <c r="Z35" s="20" t="str">
        <f>IF(ISNUMBER(Y35),100/Y$7*Y35,"")</f>
        <v/>
      </c>
      <c r="AA35" s="80"/>
      <c r="AB35" s="20" t="str">
        <f>IF(ISNUMBER(AA35),100/AA$7*AA35,"")</f>
        <v/>
      </c>
      <c r="AC35" s="59">
        <f t="shared" si="23"/>
        <v>0</v>
      </c>
      <c r="AD35" s="60" t="str">
        <f t="shared" si="22"/>
        <v/>
      </c>
      <c r="AE35" s="59" t="str">
        <f t="shared" si="5"/>
        <v/>
      </c>
    </row>
    <row r="36" spans="1:31">
      <c r="A36" s="22"/>
      <c r="B36" s="23" t="s">
        <v>16</v>
      </c>
      <c r="C36" s="102" t="str">
        <f>IF(OR(ISNUMBER(C32)=TRUE,ISNUMBER(C33)=TRUE,ISNUMBER(C34)=TRUE,ISNUMBER(C35)=TRUE),SUM(C32:C35),"")</f>
        <v/>
      </c>
      <c r="D36" s="102" t="str">
        <f>IF(OR(ISNUMBER(D32)=TRUE,ISNUMBER(D33)=TRUE,ISNUMBER(D34)=TRUE,ISNUMBER(D35)=TRUE),SUM(D32:D35),"")</f>
        <v/>
      </c>
      <c r="E36" s="102" t="str">
        <f>IF(OR(ISNUMBER(E32)=TRUE,ISNUMBER(E33)=TRUE,ISNUMBER(E34)=TRUE,ISNUMBER(E35)=TRUE),SUM(E32:E35),"")</f>
        <v/>
      </c>
      <c r="F36" s="102" t="str">
        <f>IF(OR(ISNUMBER(F32)=TRUE,ISNUMBER(F33)=TRUE,ISNUMBER(F34)=TRUE,ISNUMBER(F35)=TRUE),SUM(F32:F35),"")</f>
        <v/>
      </c>
      <c r="G36" s="102" t="str">
        <f t="shared" ref="G36:AA36" si="24">IF(OR(ISNUMBER(G32)=TRUE,ISNUMBER(G33)=TRUE,ISNUMBER(G34)=TRUE,ISNUMBER(G35)=TRUE),SUM(G32:G35),"")</f>
        <v/>
      </c>
      <c r="H36" s="102" t="str">
        <f t="shared" si="24"/>
        <v/>
      </c>
      <c r="I36" s="102" t="str">
        <f t="shared" si="24"/>
        <v/>
      </c>
      <c r="J36" s="102" t="str">
        <f t="shared" si="24"/>
        <v/>
      </c>
      <c r="K36" s="102" t="str">
        <f t="shared" si="24"/>
        <v/>
      </c>
      <c r="L36" s="102" t="str">
        <f t="shared" si="24"/>
        <v/>
      </c>
      <c r="M36" s="102" t="str">
        <f t="shared" si="24"/>
        <v/>
      </c>
      <c r="N36" s="102" t="str">
        <f t="shared" si="24"/>
        <v/>
      </c>
      <c r="O36" s="102" t="str">
        <f t="shared" si="24"/>
        <v/>
      </c>
      <c r="P36" s="102" t="str">
        <f t="shared" si="24"/>
        <v/>
      </c>
      <c r="Q36" s="102" t="str">
        <f t="shared" si="24"/>
        <v/>
      </c>
      <c r="R36" s="102" t="str">
        <f t="shared" si="24"/>
        <v/>
      </c>
      <c r="S36" s="102" t="str">
        <f t="shared" si="24"/>
        <v/>
      </c>
      <c r="T36" s="102" t="str">
        <f t="shared" si="24"/>
        <v/>
      </c>
      <c r="U36" s="102" t="str">
        <f>IF(OR(ISNUMBER(U32)=TRUE,ISNUMBER(U33)=TRUE,ISNUMBER(U34)=TRUE,ISNUMBER(U35)=TRUE),SUM(U32:U35),"")</f>
        <v/>
      </c>
      <c r="V36" s="102" t="str">
        <f t="shared" si="24"/>
        <v/>
      </c>
      <c r="W36" s="102" t="str">
        <f t="shared" si="24"/>
        <v/>
      </c>
      <c r="X36" s="102" t="str">
        <f t="shared" si="24"/>
        <v/>
      </c>
      <c r="Y36" s="102" t="str">
        <f t="shared" si="24"/>
        <v/>
      </c>
      <c r="Z36" s="102" t="str">
        <f t="shared" si="24"/>
        <v/>
      </c>
      <c r="AA36" s="102" t="str">
        <f t="shared" si="24"/>
        <v/>
      </c>
      <c r="AB36" s="102" t="str">
        <f>IF(OR(ISNUMBER(AB32)=TRUE,ISNUMBER(AB33)=TRUE,ISNUMBER(AB34)=TRUE,ISNUMBER(AB35)=TRUE),SUM(AB32:AB35),"")</f>
        <v/>
      </c>
      <c r="AC36" s="36">
        <f>SUM(AC32:AC35)</f>
        <v>0</v>
      </c>
      <c r="AD36" s="25" t="str">
        <f>IF(AC36&gt;0,SUM(AD32:AD35),"")</f>
        <v/>
      </c>
      <c r="AE36" s="36" t="str">
        <f t="shared" si="5"/>
        <v/>
      </c>
    </row>
    <row r="37" spans="1:31">
      <c r="A37" s="99" t="s">
        <v>36</v>
      </c>
      <c r="B37" s="100" t="s">
        <v>93</v>
      </c>
      <c r="C37" s="20"/>
      <c r="D37" s="26"/>
      <c r="E37" s="80"/>
      <c r="F37" s="20" t="str">
        <f>IF(ISNUMBER(E37),100/E$7*E37,"")</f>
        <v/>
      </c>
      <c r="G37" s="80"/>
      <c r="H37" s="20" t="str">
        <f>IF(ISNUMBER(G37),100/G$7*G37,"")</f>
        <v/>
      </c>
      <c r="I37" s="80"/>
      <c r="J37" s="20" t="str">
        <f>IF(ISNUMBER(I37),100/I$7*I37,"")</f>
        <v/>
      </c>
      <c r="K37" s="80"/>
      <c r="L37" s="20" t="str">
        <f>IF(ISNUMBER(K37),100/K$7*K37,"")</f>
        <v/>
      </c>
      <c r="M37" s="80"/>
      <c r="N37" s="20" t="str">
        <f>IF(ISNUMBER(M37),100/M$7*M37,"")</f>
        <v/>
      </c>
      <c r="O37" s="80"/>
      <c r="P37" s="20" t="str">
        <f>IF(ISNUMBER(O37),100/O$7*O37,"")</f>
        <v/>
      </c>
      <c r="Q37" s="80"/>
      <c r="R37" s="20" t="str">
        <f>IF(ISNUMBER(Q37),100/Q$7*Q37,"")</f>
        <v/>
      </c>
      <c r="S37" s="80"/>
      <c r="T37" s="20" t="str">
        <f>IF(ISNUMBER(S37),100/S$7*S37,"")</f>
        <v/>
      </c>
      <c r="U37" s="80"/>
      <c r="V37" s="20" t="str">
        <f>IF(ISNUMBER(U37),100/U$7*U37,"")</f>
        <v/>
      </c>
      <c r="W37" s="80"/>
      <c r="X37" s="20" t="str">
        <f>IF(ISNUMBER(W37),100/W$7*W37,"")</f>
        <v/>
      </c>
      <c r="Y37" s="80"/>
      <c r="Z37" s="20" t="str">
        <f>IF(ISNUMBER(Y37),100/Y$7*Y37,"")</f>
        <v/>
      </c>
      <c r="AA37" s="80"/>
      <c r="AB37" s="20" t="str">
        <f>IF(ISNUMBER(AA37),100/AA$7*AA37,"")</f>
        <v/>
      </c>
      <c r="AC37" s="59">
        <f>SUM(E37,G37,I37,K37,M37,O37,Q37,S37,U37,W37,Y37,AA37)</f>
        <v>0</v>
      </c>
      <c r="AD37" s="60" t="str">
        <f t="shared" ref="AD37:AD39" si="25">IF(AND(AC$7&gt;0,AC37&gt;0),100/AC$7*AC37,"")</f>
        <v/>
      </c>
      <c r="AE37" s="59" t="str">
        <f t="shared" si="5"/>
        <v/>
      </c>
    </row>
    <row r="38" spans="1:31">
      <c r="A38" s="100"/>
      <c r="B38" s="100" t="s">
        <v>93</v>
      </c>
      <c r="C38" s="20"/>
      <c r="D38" s="26"/>
      <c r="E38" s="80"/>
      <c r="F38" s="20" t="str">
        <f>IF(ISNUMBER(E38),100/E$7*E38,"")</f>
        <v/>
      </c>
      <c r="G38" s="80"/>
      <c r="H38" s="20" t="str">
        <f>IF(ISNUMBER(G38),100/G$7*G38,"")</f>
        <v/>
      </c>
      <c r="I38" s="80"/>
      <c r="J38" s="20" t="str">
        <f>IF(ISNUMBER(I38),100/I$7*I38,"")</f>
        <v/>
      </c>
      <c r="K38" s="80"/>
      <c r="L38" s="20" t="str">
        <f>IF(ISNUMBER(K38),100/K$7*K38,"")</f>
        <v/>
      </c>
      <c r="M38" s="80"/>
      <c r="N38" s="20" t="str">
        <f>IF(ISNUMBER(M38),100/M$7*M38,"")</f>
        <v/>
      </c>
      <c r="O38" s="80"/>
      <c r="P38" s="20" t="str">
        <f>IF(ISNUMBER(O38),100/O$7*O38,"")</f>
        <v/>
      </c>
      <c r="Q38" s="80"/>
      <c r="R38" s="20" t="str">
        <f>IF(ISNUMBER(Q38),100/Q$7*Q38,"")</f>
        <v/>
      </c>
      <c r="S38" s="80"/>
      <c r="T38" s="20" t="str">
        <f>IF(ISNUMBER(S38),100/S$7*S38,"")</f>
        <v/>
      </c>
      <c r="U38" s="80"/>
      <c r="V38" s="20" t="str">
        <f>IF(ISNUMBER(U38),100/U$7*U38,"")</f>
        <v/>
      </c>
      <c r="W38" s="80"/>
      <c r="X38" s="20" t="str">
        <f>IF(ISNUMBER(W38),100/W$7*W38,"")</f>
        <v/>
      </c>
      <c r="Y38" s="80"/>
      <c r="Z38" s="20" t="str">
        <f>IF(ISNUMBER(Y38),100/Y$7*Y38,"")</f>
        <v/>
      </c>
      <c r="AA38" s="80"/>
      <c r="AB38" s="20" t="str">
        <f>IF(ISNUMBER(AA38),100/AA$7*AA38,"")</f>
        <v/>
      </c>
      <c r="AC38" s="59">
        <f t="shared" ref="AC38:AC39" si="26">SUM(E38,G38,I38,K38,M38,O38,Q38,S38,U38,W38,Y38,AA38)</f>
        <v>0</v>
      </c>
      <c r="AD38" s="60" t="str">
        <f t="shared" si="25"/>
        <v/>
      </c>
      <c r="AE38" s="59" t="str">
        <f t="shared" si="5"/>
        <v/>
      </c>
    </row>
    <row r="39" spans="1:31">
      <c r="A39" s="100"/>
      <c r="B39" s="100" t="s">
        <v>93</v>
      </c>
      <c r="C39" s="20"/>
      <c r="D39" s="26"/>
      <c r="E39" s="80"/>
      <c r="F39" s="20" t="str">
        <f>IF(ISNUMBER(E39),100/E$7*E39,"")</f>
        <v/>
      </c>
      <c r="G39" s="80"/>
      <c r="H39" s="20" t="str">
        <f>IF(ISNUMBER(G39),100/G$7*G39,"")</f>
        <v/>
      </c>
      <c r="I39" s="80"/>
      <c r="J39" s="20" t="str">
        <f>IF(ISNUMBER(I39),100/I$7*I39,"")</f>
        <v/>
      </c>
      <c r="K39" s="80"/>
      <c r="L39" s="20" t="str">
        <f>IF(ISNUMBER(K39),100/K$7*K39,"")</f>
        <v/>
      </c>
      <c r="M39" s="80"/>
      <c r="N39" s="20" t="str">
        <f>IF(ISNUMBER(M39),100/M$7*M39,"")</f>
        <v/>
      </c>
      <c r="O39" s="80"/>
      <c r="P39" s="20" t="str">
        <f>IF(ISNUMBER(O39),100/O$7*O39,"")</f>
        <v/>
      </c>
      <c r="Q39" s="80"/>
      <c r="R39" s="20" t="str">
        <f>IF(ISNUMBER(Q39),100/Q$7*Q39,"")</f>
        <v/>
      </c>
      <c r="S39" s="80"/>
      <c r="T39" s="20" t="str">
        <f>IF(ISNUMBER(S39),100/S$7*S39,"")</f>
        <v/>
      </c>
      <c r="U39" s="80"/>
      <c r="V39" s="20" t="str">
        <f>IF(ISNUMBER(U39),100/U$7*U39,"")</f>
        <v/>
      </c>
      <c r="W39" s="80"/>
      <c r="X39" s="20" t="str">
        <f>IF(ISNUMBER(W39),100/W$7*W39,"")</f>
        <v/>
      </c>
      <c r="Y39" s="80"/>
      <c r="Z39" s="20" t="str">
        <f>IF(ISNUMBER(Y39),100/Y$7*Y39,"")</f>
        <v/>
      </c>
      <c r="AA39" s="80"/>
      <c r="AB39" s="20" t="str">
        <f>IF(ISNUMBER(AA39),100/AA$7*AA39,"")</f>
        <v/>
      </c>
      <c r="AC39" s="59">
        <f t="shared" si="26"/>
        <v>0</v>
      </c>
      <c r="AD39" s="60" t="str">
        <f t="shared" si="25"/>
        <v/>
      </c>
      <c r="AE39" s="59" t="str">
        <f t="shared" si="5"/>
        <v/>
      </c>
    </row>
    <row r="40" spans="1:31">
      <c r="A40" s="22"/>
      <c r="B40" s="23" t="s">
        <v>16</v>
      </c>
      <c r="C40" s="102" t="str">
        <f>IF(OR(ISNUMBER(C37)=TRUE,ISNUMBER(C38)=TRUE,ISNUMBER(C39)=TRUE),SUM(C37:C39),"")</f>
        <v/>
      </c>
      <c r="D40" s="102" t="str">
        <f>IF(OR(ISNUMBER(D37)=TRUE,ISNUMBER(D38)=TRUE,ISNUMBER(D39)=TRUE),SUM(D37:D39),"")</f>
        <v/>
      </c>
      <c r="E40" s="102" t="str">
        <f>IF(OR(ISNUMBER(E37)=TRUE,ISNUMBER(E38)=TRUE,ISNUMBER(E39)=TRUE),SUM(E37:E39),"")</f>
        <v/>
      </c>
      <c r="F40" s="102" t="str">
        <f>IF(OR(ISNUMBER(F37)=TRUE,ISNUMBER(F38)=TRUE,ISNUMBER(F39)=TRUE),SUM(F37:F39),"")</f>
        <v/>
      </c>
      <c r="G40" s="102" t="str">
        <f t="shared" ref="G40:AB40" si="27">IF(OR(ISNUMBER(G37)=TRUE,ISNUMBER(G38)=TRUE,ISNUMBER(G39)=TRUE),SUM(G37:G39),"")</f>
        <v/>
      </c>
      <c r="H40" s="102" t="str">
        <f t="shared" si="27"/>
        <v/>
      </c>
      <c r="I40" s="102" t="str">
        <f t="shared" si="27"/>
        <v/>
      </c>
      <c r="J40" s="102" t="str">
        <f t="shared" si="27"/>
        <v/>
      </c>
      <c r="K40" s="102" t="str">
        <f t="shared" si="27"/>
        <v/>
      </c>
      <c r="L40" s="102" t="str">
        <f t="shared" si="27"/>
        <v/>
      </c>
      <c r="M40" s="102" t="str">
        <f t="shared" si="27"/>
        <v/>
      </c>
      <c r="N40" s="102" t="str">
        <f t="shared" si="27"/>
        <v/>
      </c>
      <c r="O40" s="102" t="str">
        <f t="shared" si="27"/>
        <v/>
      </c>
      <c r="P40" s="102" t="str">
        <f t="shared" si="27"/>
        <v/>
      </c>
      <c r="Q40" s="102" t="str">
        <f t="shared" si="27"/>
        <v/>
      </c>
      <c r="R40" s="102" t="str">
        <f t="shared" si="27"/>
        <v/>
      </c>
      <c r="S40" s="102" t="str">
        <f t="shared" si="27"/>
        <v/>
      </c>
      <c r="T40" s="102" t="str">
        <f t="shared" si="27"/>
        <v/>
      </c>
      <c r="U40" s="102" t="str">
        <f t="shared" si="27"/>
        <v/>
      </c>
      <c r="V40" s="102" t="str">
        <f t="shared" si="27"/>
        <v/>
      </c>
      <c r="W40" s="102" t="str">
        <f t="shared" si="27"/>
        <v/>
      </c>
      <c r="X40" s="102" t="str">
        <f t="shared" si="27"/>
        <v/>
      </c>
      <c r="Y40" s="102" t="str">
        <f t="shared" si="27"/>
        <v/>
      </c>
      <c r="Z40" s="102" t="str">
        <f t="shared" si="27"/>
        <v/>
      </c>
      <c r="AA40" s="102" t="str">
        <f t="shared" si="27"/>
        <v/>
      </c>
      <c r="AB40" s="102" t="str">
        <f t="shared" si="27"/>
        <v/>
      </c>
      <c r="AC40" s="24">
        <f>SUM(AC37:AC39)</f>
        <v>0</v>
      </c>
      <c r="AD40" s="25" t="str">
        <f>IF(AC40&gt;0,SUM(AD37:AD39),"")</f>
        <v/>
      </c>
      <c r="AE40" s="24" t="str">
        <f t="shared" si="5"/>
        <v/>
      </c>
    </row>
    <row r="41" spans="1:31">
      <c r="A41" s="99" t="s">
        <v>94</v>
      </c>
      <c r="B41" s="100" t="s">
        <v>93</v>
      </c>
      <c r="C41" s="20"/>
      <c r="D41" s="26"/>
      <c r="E41" s="80"/>
      <c r="F41" s="20" t="str">
        <f t="shared" ref="F41:F47" si="28">IF(ISNUMBER(E41),100/E$7*E41,"")</f>
        <v/>
      </c>
      <c r="G41" s="80"/>
      <c r="H41" s="20" t="str">
        <f t="shared" ref="H41:H47" si="29">IF(ISNUMBER(G41),100/G$7*G41,"")</f>
        <v/>
      </c>
      <c r="I41" s="80"/>
      <c r="J41" s="20" t="str">
        <f t="shared" ref="J41:J47" si="30">IF(ISNUMBER(I41),100/I$7*I41,"")</f>
        <v/>
      </c>
      <c r="K41" s="80"/>
      <c r="L41" s="20" t="str">
        <f t="shared" ref="L41:L47" si="31">IF(ISNUMBER(K41),100/K$7*K41,"")</f>
        <v/>
      </c>
      <c r="M41" s="80"/>
      <c r="N41" s="20" t="str">
        <f t="shared" ref="N41:N47" si="32">IF(ISNUMBER(M41),100/M$7*M41,"")</f>
        <v/>
      </c>
      <c r="O41" s="80"/>
      <c r="P41" s="20" t="str">
        <f t="shared" ref="P41:P47" si="33">IF(ISNUMBER(O41),100/O$7*O41,"")</f>
        <v/>
      </c>
      <c r="Q41" s="80"/>
      <c r="R41" s="20" t="str">
        <f t="shared" ref="R41:R47" si="34">IF(ISNUMBER(Q41),100/Q$7*Q41,"")</f>
        <v/>
      </c>
      <c r="S41" s="80"/>
      <c r="T41" s="20" t="str">
        <f t="shared" ref="T41:T47" si="35">IF(ISNUMBER(S41),100/S$7*S41,"")</f>
        <v/>
      </c>
      <c r="U41" s="80"/>
      <c r="V41" s="20" t="str">
        <f t="shared" ref="V41:V47" si="36">IF(ISNUMBER(U41),100/U$7*U41,"")</f>
        <v/>
      </c>
      <c r="W41" s="80"/>
      <c r="X41" s="20" t="str">
        <f t="shared" ref="X41:X47" si="37">IF(ISNUMBER(W41),100/W$7*W41,"")</f>
        <v/>
      </c>
      <c r="Y41" s="80"/>
      <c r="Z41" s="20" t="str">
        <f t="shared" ref="Z41:Z47" si="38">IF(ISNUMBER(Y41),100/Y$7*Y41,"")</f>
        <v/>
      </c>
      <c r="AA41" s="80"/>
      <c r="AB41" s="20" t="str">
        <f t="shared" ref="AB41:AB47" si="39">IF(ISNUMBER(AA41),100/AA$7*AA41,"")</f>
        <v/>
      </c>
      <c r="AC41" s="59">
        <f>SUM(E41,G41,I41,K41,M41,O41,Q41,S41,U41,W41,Y41,AA41)</f>
        <v>0</v>
      </c>
      <c r="AD41" s="60" t="str">
        <f t="shared" ref="AD41:AD47" si="40">IF(AND(AC$7&gt;0,AC41&gt;0),100/AC$7*AC41,"")</f>
        <v/>
      </c>
      <c r="AE41" s="59" t="str">
        <f t="shared" si="5"/>
        <v/>
      </c>
    </row>
    <row r="42" spans="1:31">
      <c r="A42" s="100"/>
      <c r="B42" s="100" t="s">
        <v>93</v>
      </c>
      <c r="C42" s="20"/>
      <c r="D42" s="26"/>
      <c r="E42" s="80"/>
      <c r="F42" s="20" t="str">
        <f t="shared" si="28"/>
        <v/>
      </c>
      <c r="G42" s="80"/>
      <c r="H42" s="20" t="str">
        <f t="shared" si="29"/>
        <v/>
      </c>
      <c r="I42" s="80"/>
      <c r="J42" s="20" t="str">
        <f t="shared" si="30"/>
        <v/>
      </c>
      <c r="K42" s="80"/>
      <c r="L42" s="20" t="str">
        <f t="shared" si="31"/>
        <v/>
      </c>
      <c r="M42" s="80"/>
      <c r="N42" s="20" t="str">
        <f t="shared" si="32"/>
        <v/>
      </c>
      <c r="O42" s="80"/>
      <c r="P42" s="20" t="str">
        <f t="shared" si="33"/>
        <v/>
      </c>
      <c r="Q42" s="80"/>
      <c r="R42" s="20" t="str">
        <f t="shared" si="34"/>
        <v/>
      </c>
      <c r="S42" s="80"/>
      <c r="T42" s="20" t="str">
        <f t="shared" si="35"/>
        <v/>
      </c>
      <c r="U42" s="80"/>
      <c r="V42" s="20" t="str">
        <f t="shared" si="36"/>
        <v/>
      </c>
      <c r="W42" s="80"/>
      <c r="X42" s="20" t="str">
        <f t="shared" si="37"/>
        <v/>
      </c>
      <c r="Y42" s="80"/>
      <c r="Z42" s="20" t="str">
        <f t="shared" si="38"/>
        <v/>
      </c>
      <c r="AA42" s="80"/>
      <c r="AB42" s="20" t="str">
        <f t="shared" si="39"/>
        <v/>
      </c>
      <c r="AC42" s="59">
        <f t="shared" ref="AC42:AC47" si="41">SUM(E42,G42,I42,K42,M42,O42,Q42,S42,U42,W42,Y42,AA42)</f>
        <v>0</v>
      </c>
      <c r="AD42" s="60" t="str">
        <f t="shared" si="40"/>
        <v/>
      </c>
      <c r="AE42" s="59" t="str">
        <f t="shared" si="5"/>
        <v/>
      </c>
    </row>
    <row r="43" spans="1:31">
      <c r="A43" s="100"/>
      <c r="B43" s="100" t="s">
        <v>93</v>
      </c>
      <c r="C43" s="20"/>
      <c r="D43" s="26"/>
      <c r="E43" s="80"/>
      <c r="F43" s="20" t="str">
        <f t="shared" si="28"/>
        <v/>
      </c>
      <c r="G43" s="80"/>
      <c r="H43" s="20" t="str">
        <f t="shared" si="29"/>
        <v/>
      </c>
      <c r="I43" s="80"/>
      <c r="J43" s="20" t="str">
        <f t="shared" si="30"/>
        <v/>
      </c>
      <c r="K43" s="80"/>
      <c r="L43" s="20" t="str">
        <f t="shared" si="31"/>
        <v/>
      </c>
      <c r="M43" s="80"/>
      <c r="N43" s="20" t="str">
        <f t="shared" si="32"/>
        <v/>
      </c>
      <c r="O43" s="80"/>
      <c r="P43" s="20" t="str">
        <f t="shared" si="33"/>
        <v/>
      </c>
      <c r="Q43" s="80"/>
      <c r="R43" s="20" t="str">
        <f t="shared" si="34"/>
        <v/>
      </c>
      <c r="S43" s="80"/>
      <c r="T43" s="20" t="str">
        <f t="shared" si="35"/>
        <v/>
      </c>
      <c r="U43" s="80"/>
      <c r="V43" s="20" t="str">
        <f t="shared" si="36"/>
        <v/>
      </c>
      <c r="W43" s="80"/>
      <c r="X43" s="20" t="str">
        <f t="shared" si="37"/>
        <v/>
      </c>
      <c r="Y43" s="80"/>
      <c r="Z43" s="20" t="str">
        <f t="shared" si="38"/>
        <v/>
      </c>
      <c r="AA43" s="80"/>
      <c r="AB43" s="20" t="str">
        <f t="shared" si="39"/>
        <v/>
      </c>
      <c r="AC43" s="59">
        <f t="shared" si="41"/>
        <v>0</v>
      </c>
      <c r="AD43" s="60" t="str">
        <f t="shared" si="40"/>
        <v/>
      </c>
      <c r="AE43" s="59" t="str">
        <f t="shared" si="5"/>
        <v/>
      </c>
    </row>
    <row r="44" spans="1:31">
      <c r="A44" s="99"/>
      <c r="B44" s="100" t="s">
        <v>93</v>
      </c>
      <c r="C44" s="20"/>
      <c r="D44" s="26"/>
      <c r="E44" s="80"/>
      <c r="F44" s="20" t="str">
        <f t="shared" si="28"/>
        <v/>
      </c>
      <c r="G44" s="80"/>
      <c r="H44" s="20" t="str">
        <f t="shared" si="29"/>
        <v/>
      </c>
      <c r="I44" s="80"/>
      <c r="J44" s="20" t="str">
        <f t="shared" si="30"/>
        <v/>
      </c>
      <c r="K44" s="80"/>
      <c r="L44" s="20" t="str">
        <f t="shared" si="31"/>
        <v/>
      </c>
      <c r="M44" s="80"/>
      <c r="N44" s="20" t="str">
        <f t="shared" si="32"/>
        <v/>
      </c>
      <c r="O44" s="80"/>
      <c r="P44" s="20" t="str">
        <f t="shared" si="33"/>
        <v/>
      </c>
      <c r="Q44" s="80"/>
      <c r="R44" s="20" t="str">
        <f t="shared" si="34"/>
        <v/>
      </c>
      <c r="S44" s="80"/>
      <c r="T44" s="20" t="str">
        <f t="shared" si="35"/>
        <v/>
      </c>
      <c r="U44" s="80"/>
      <c r="V44" s="20" t="str">
        <f t="shared" si="36"/>
        <v/>
      </c>
      <c r="W44" s="80"/>
      <c r="X44" s="20" t="str">
        <f t="shared" si="37"/>
        <v/>
      </c>
      <c r="Y44" s="80"/>
      <c r="Z44" s="20" t="str">
        <f t="shared" si="38"/>
        <v/>
      </c>
      <c r="AA44" s="80"/>
      <c r="AB44" s="20" t="str">
        <f t="shared" si="39"/>
        <v/>
      </c>
      <c r="AC44" s="59">
        <f t="shared" si="41"/>
        <v>0</v>
      </c>
      <c r="AD44" s="60" t="str">
        <f t="shared" si="40"/>
        <v/>
      </c>
      <c r="AE44" s="59" t="str">
        <f t="shared" si="5"/>
        <v/>
      </c>
    </row>
    <row r="45" spans="1:31">
      <c r="A45" s="100"/>
      <c r="B45" s="100" t="s">
        <v>93</v>
      </c>
      <c r="C45" s="20"/>
      <c r="D45" s="26"/>
      <c r="E45" s="80"/>
      <c r="F45" s="20" t="str">
        <f t="shared" si="28"/>
        <v/>
      </c>
      <c r="G45" s="80"/>
      <c r="H45" s="20" t="str">
        <f t="shared" si="29"/>
        <v/>
      </c>
      <c r="I45" s="80"/>
      <c r="J45" s="20" t="str">
        <f t="shared" si="30"/>
        <v/>
      </c>
      <c r="K45" s="80"/>
      <c r="L45" s="20" t="str">
        <f t="shared" si="31"/>
        <v/>
      </c>
      <c r="M45" s="80"/>
      <c r="N45" s="20" t="str">
        <f t="shared" si="32"/>
        <v/>
      </c>
      <c r="O45" s="80"/>
      <c r="P45" s="20" t="str">
        <f t="shared" si="33"/>
        <v/>
      </c>
      <c r="Q45" s="80"/>
      <c r="R45" s="20" t="str">
        <f t="shared" si="34"/>
        <v/>
      </c>
      <c r="S45" s="80"/>
      <c r="T45" s="20" t="str">
        <f t="shared" si="35"/>
        <v/>
      </c>
      <c r="U45" s="80"/>
      <c r="V45" s="20" t="str">
        <f t="shared" si="36"/>
        <v/>
      </c>
      <c r="W45" s="80"/>
      <c r="X45" s="20" t="str">
        <f t="shared" si="37"/>
        <v/>
      </c>
      <c r="Y45" s="80"/>
      <c r="Z45" s="20" t="str">
        <f t="shared" si="38"/>
        <v/>
      </c>
      <c r="AA45" s="80"/>
      <c r="AB45" s="20" t="str">
        <f t="shared" si="39"/>
        <v/>
      </c>
      <c r="AC45" s="59">
        <f t="shared" si="41"/>
        <v>0</v>
      </c>
      <c r="AD45" s="60" t="str">
        <f t="shared" si="40"/>
        <v/>
      </c>
      <c r="AE45" s="59" t="str">
        <f t="shared" si="5"/>
        <v/>
      </c>
    </row>
    <row r="46" spans="1:31">
      <c r="A46" s="100"/>
      <c r="B46" s="100" t="s">
        <v>93</v>
      </c>
      <c r="C46" s="20"/>
      <c r="D46" s="26"/>
      <c r="E46" s="80"/>
      <c r="F46" s="20" t="str">
        <f t="shared" si="28"/>
        <v/>
      </c>
      <c r="G46" s="80"/>
      <c r="H46" s="20" t="str">
        <f t="shared" si="29"/>
        <v/>
      </c>
      <c r="I46" s="80"/>
      <c r="J46" s="20" t="str">
        <f t="shared" si="30"/>
        <v/>
      </c>
      <c r="K46" s="80"/>
      <c r="L46" s="20" t="str">
        <f t="shared" si="31"/>
        <v/>
      </c>
      <c r="M46" s="80"/>
      <c r="N46" s="20" t="str">
        <f t="shared" si="32"/>
        <v/>
      </c>
      <c r="O46" s="80"/>
      <c r="P46" s="20" t="str">
        <f t="shared" si="33"/>
        <v/>
      </c>
      <c r="Q46" s="80"/>
      <c r="R46" s="20" t="str">
        <f t="shared" si="34"/>
        <v/>
      </c>
      <c r="S46" s="80"/>
      <c r="T46" s="20" t="str">
        <f t="shared" si="35"/>
        <v/>
      </c>
      <c r="U46" s="80"/>
      <c r="V46" s="20" t="str">
        <f t="shared" si="36"/>
        <v/>
      </c>
      <c r="W46" s="80"/>
      <c r="X46" s="20" t="str">
        <f t="shared" si="37"/>
        <v/>
      </c>
      <c r="Y46" s="80"/>
      <c r="Z46" s="20" t="str">
        <f t="shared" si="38"/>
        <v/>
      </c>
      <c r="AA46" s="80"/>
      <c r="AB46" s="20" t="str">
        <f t="shared" si="39"/>
        <v/>
      </c>
      <c r="AC46" s="59">
        <f t="shared" si="41"/>
        <v>0</v>
      </c>
      <c r="AD46" s="60" t="str">
        <f t="shared" si="40"/>
        <v/>
      </c>
      <c r="AE46" s="59" t="str">
        <f t="shared" si="5"/>
        <v/>
      </c>
    </row>
    <row r="47" spans="1:31">
      <c r="A47" s="100"/>
      <c r="B47" s="100" t="s">
        <v>93</v>
      </c>
      <c r="C47" s="20"/>
      <c r="D47" s="26"/>
      <c r="E47" s="80"/>
      <c r="F47" s="20" t="str">
        <f t="shared" si="28"/>
        <v/>
      </c>
      <c r="G47" s="80"/>
      <c r="H47" s="20" t="str">
        <f t="shared" si="29"/>
        <v/>
      </c>
      <c r="I47" s="80"/>
      <c r="J47" s="20" t="str">
        <f t="shared" si="30"/>
        <v/>
      </c>
      <c r="K47" s="80"/>
      <c r="L47" s="20" t="str">
        <f t="shared" si="31"/>
        <v/>
      </c>
      <c r="M47" s="80"/>
      <c r="N47" s="20" t="str">
        <f t="shared" si="32"/>
        <v/>
      </c>
      <c r="O47" s="80"/>
      <c r="P47" s="20" t="str">
        <f t="shared" si="33"/>
        <v/>
      </c>
      <c r="Q47" s="80"/>
      <c r="R47" s="20" t="str">
        <f t="shared" si="34"/>
        <v/>
      </c>
      <c r="S47" s="80"/>
      <c r="T47" s="20" t="str">
        <f t="shared" si="35"/>
        <v/>
      </c>
      <c r="U47" s="80"/>
      <c r="V47" s="20" t="str">
        <f t="shared" si="36"/>
        <v/>
      </c>
      <c r="W47" s="80"/>
      <c r="X47" s="20" t="str">
        <f t="shared" si="37"/>
        <v/>
      </c>
      <c r="Y47" s="80"/>
      <c r="Z47" s="20" t="str">
        <f t="shared" si="38"/>
        <v/>
      </c>
      <c r="AA47" s="80"/>
      <c r="AB47" s="20" t="str">
        <f t="shared" si="39"/>
        <v/>
      </c>
      <c r="AC47" s="59">
        <f t="shared" si="41"/>
        <v>0</v>
      </c>
      <c r="AD47" s="60" t="str">
        <f t="shared" si="40"/>
        <v/>
      </c>
      <c r="AE47" s="59" t="str">
        <f t="shared" si="5"/>
        <v/>
      </c>
    </row>
    <row r="48" spans="1:31">
      <c r="A48" s="22"/>
      <c r="B48" s="23" t="s">
        <v>16</v>
      </c>
      <c r="C48" s="102" t="str">
        <f>IF(OR(ISNUMBER(C41)=TRUE,ISNUMBER(C42)=TRUE,ISNUMBER(C43)=TRUE,ISNUMBER(C44)=TRUE,ISNUMBER(C45)=TRUE,ISNUMBER(C46)=TRUE,ISNUMBER(C47)=TRUE),SUM(C41:C47),"")</f>
        <v/>
      </c>
      <c r="D48" s="102" t="str">
        <f>IF(OR(ISNUMBER(D41)=TRUE,ISNUMBER(D42)=TRUE,ISNUMBER(D43)=TRUE,ISNUMBER(D44)=TRUE,ISNUMBER(D45)=TRUE,ISNUMBER(D46)=TRUE,ISNUMBER(D47)=TRUE),SUM(D41:D47),"")</f>
        <v/>
      </c>
      <c r="E48" s="102" t="str">
        <f>IF(OR(ISNUMBER(E41)=TRUE,ISNUMBER(E42)=TRUE,ISNUMBER(E43)=TRUE,ISNUMBER(E44)=TRUE,ISNUMBER(E45)=TRUE,ISNUMBER(E46)=TRUE,ISNUMBER(E47)=TRUE),SUM(E41:E47),"")</f>
        <v/>
      </c>
      <c r="F48" s="102" t="str">
        <f>IF(OR(ISNUMBER(F41)=TRUE,ISNUMBER(F42)=TRUE,ISNUMBER(F43)=TRUE,ISNUMBER(F44)=TRUE,ISNUMBER(F45)=TRUE,ISNUMBER(F46)=TRUE,ISNUMBER(F47)=TRUE),SUM(F41:F47),"")</f>
        <v/>
      </c>
      <c r="G48" s="102" t="str">
        <f t="shared" ref="G48:AB48" si="42">IF(OR(ISNUMBER(G41)=TRUE,ISNUMBER(G42)=TRUE,ISNUMBER(G43)=TRUE,ISNUMBER(G44)=TRUE,ISNUMBER(G45)=TRUE,ISNUMBER(G46)=TRUE,ISNUMBER(G47)=TRUE),SUM(G41:G47),"")</f>
        <v/>
      </c>
      <c r="H48" s="102" t="str">
        <f t="shared" si="42"/>
        <v/>
      </c>
      <c r="I48" s="102" t="str">
        <f t="shared" si="42"/>
        <v/>
      </c>
      <c r="J48" s="102" t="str">
        <f t="shared" si="42"/>
        <v/>
      </c>
      <c r="K48" s="102" t="str">
        <f t="shared" si="42"/>
        <v/>
      </c>
      <c r="L48" s="102" t="str">
        <f t="shared" si="42"/>
        <v/>
      </c>
      <c r="M48" s="102" t="str">
        <f t="shared" si="42"/>
        <v/>
      </c>
      <c r="N48" s="102" t="str">
        <f t="shared" si="42"/>
        <v/>
      </c>
      <c r="O48" s="102" t="str">
        <f t="shared" si="42"/>
        <v/>
      </c>
      <c r="P48" s="102" t="str">
        <f t="shared" si="42"/>
        <v/>
      </c>
      <c r="Q48" s="102" t="str">
        <f t="shared" si="42"/>
        <v/>
      </c>
      <c r="R48" s="102" t="str">
        <f t="shared" si="42"/>
        <v/>
      </c>
      <c r="S48" s="102" t="str">
        <f t="shared" si="42"/>
        <v/>
      </c>
      <c r="T48" s="102" t="str">
        <f t="shared" si="42"/>
        <v/>
      </c>
      <c r="U48" s="102" t="str">
        <f t="shared" si="42"/>
        <v/>
      </c>
      <c r="V48" s="102" t="str">
        <f t="shared" si="42"/>
        <v/>
      </c>
      <c r="W48" s="102" t="str">
        <f t="shared" si="42"/>
        <v/>
      </c>
      <c r="X48" s="102" t="str">
        <f t="shared" si="42"/>
        <v/>
      </c>
      <c r="Y48" s="102" t="str">
        <f t="shared" si="42"/>
        <v/>
      </c>
      <c r="Z48" s="102" t="str">
        <f t="shared" si="42"/>
        <v/>
      </c>
      <c r="AA48" s="102" t="str">
        <f t="shared" si="42"/>
        <v/>
      </c>
      <c r="AB48" s="102" t="str">
        <f t="shared" si="42"/>
        <v/>
      </c>
      <c r="AC48" s="24">
        <f>SUM(AC41:AC47)</f>
        <v>0</v>
      </c>
      <c r="AD48" s="25" t="str">
        <f>IF(AC48&gt;0,SUM(AD41:AD47),"")</f>
        <v/>
      </c>
      <c r="AE48" s="24" t="str">
        <f t="shared" si="5"/>
        <v/>
      </c>
    </row>
    <row r="49" spans="1:31">
      <c r="A49" s="99" t="s">
        <v>14</v>
      </c>
      <c r="B49" s="100" t="s">
        <v>93</v>
      </c>
      <c r="C49" s="20"/>
      <c r="D49" s="26"/>
      <c r="E49" s="80"/>
      <c r="F49" s="20" t="str">
        <f>IF(ISNUMBER(E49),100/E$7*E49,"")</f>
        <v/>
      </c>
      <c r="G49" s="80"/>
      <c r="H49" s="20" t="str">
        <f>IF(ISNUMBER(G49),100/G$7*G49,"")</f>
        <v/>
      </c>
      <c r="I49" s="80"/>
      <c r="J49" s="20" t="str">
        <f>IF(ISNUMBER(I49),100/I$7*I49,"")</f>
        <v/>
      </c>
      <c r="K49" s="80"/>
      <c r="L49" s="20" t="str">
        <f>IF(ISNUMBER(K49),100/K$7*K49,"")</f>
        <v/>
      </c>
      <c r="M49" s="80"/>
      <c r="N49" s="20" t="str">
        <f>IF(ISNUMBER(M49),100/M$7*M49,"")</f>
        <v/>
      </c>
      <c r="O49" s="80"/>
      <c r="P49" s="20" t="str">
        <f>IF(ISNUMBER(O49),100/O$7*O49,"")</f>
        <v/>
      </c>
      <c r="Q49" s="80"/>
      <c r="R49" s="20" t="str">
        <f>IF(ISNUMBER(Q49),100/Q$7*Q49,"")</f>
        <v/>
      </c>
      <c r="S49" s="80"/>
      <c r="T49" s="20" t="str">
        <f>IF(ISNUMBER(S49),100/S$7*S49,"")</f>
        <v/>
      </c>
      <c r="U49" s="80"/>
      <c r="V49" s="20" t="str">
        <f>IF(ISNUMBER(U49),100/U$7*U49,"")</f>
        <v/>
      </c>
      <c r="W49" s="80"/>
      <c r="X49" s="20" t="str">
        <f>IF(ISNUMBER(W49),100/W$7*W49,"")</f>
        <v/>
      </c>
      <c r="Y49" s="80"/>
      <c r="Z49" s="20" t="str">
        <f>IF(ISNUMBER(Y49),100/Y$7*Y49,"")</f>
        <v/>
      </c>
      <c r="AA49" s="80"/>
      <c r="AB49" s="20" t="str">
        <f>IF(ISNUMBER(AA49),100/AA$7*AA49,"")</f>
        <v/>
      </c>
      <c r="AC49" s="59">
        <f t="shared" ref="AC49:AC50" si="43">SUM(E49,G49,I49,K49,M49,O49,Q49,S49,U49,W49,Y49,AA49)</f>
        <v>0</v>
      </c>
      <c r="AD49" s="60" t="str">
        <f t="shared" ref="AD49:AD50" si="44">IF(AND(AC$7&gt;0,AC49&gt;0),100/AC$7*AC49,"")</f>
        <v/>
      </c>
      <c r="AE49" s="59" t="str">
        <f t="shared" si="5"/>
        <v/>
      </c>
    </row>
    <row r="50" spans="1:31">
      <c r="A50" s="100"/>
      <c r="B50" s="100" t="s">
        <v>93</v>
      </c>
      <c r="C50" s="20"/>
      <c r="D50" s="26"/>
      <c r="E50" s="80"/>
      <c r="F50" s="20" t="str">
        <f>IF(ISNUMBER(E50),100/E$7*E50,"")</f>
        <v/>
      </c>
      <c r="G50" s="80"/>
      <c r="H50" s="20" t="str">
        <f>IF(ISNUMBER(G50),100/G$7*G50,"")</f>
        <v/>
      </c>
      <c r="I50" s="80"/>
      <c r="J50" s="20" t="str">
        <f>IF(ISNUMBER(I50),100/I$7*I50,"")</f>
        <v/>
      </c>
      <c r="K50" s="80"/>
      <c r="L50" s="20" t="str">
        <f>IF(ISNUMBER(K50),100/K$7*K50,"")</f>
        <v/>
      </c>
      <c r="M50" s="80"/>
      <c r="N50" s="20" t="str">
        <f>IF(ISNUMBER(M50),100/M$7*M50,"")</f>
        <v/>
      </c>
      <c r="O50" s="80"/>
      <c r="P50" s="20" t="str">
        <f>IF(ISNUMBER(O50),100/O$7*O50,"")</f>
        <v/>
      </c>
      <c r="Q50" s="80"/>
      <c r="R50" s="20" t="str">
        <f>IF(ISNUMBER(Q50),100/Q$7*Q50,"")</f>
        <v/>
      </c>
      <c r="S50" s="80"/>
      <c r="T50" s="20" t="str">
        <f>IF(ISNUMBER(S50),100/S$7*S50,"")</f>
        <v/>
      </c>
      <c r="U50" s="80"/>
      <c r="V50" s="20" t="str">
        <f>IF(ISNUMBER(U50),100/U$7*U50,"")</f>
        <v/>
      </c>
      <c r="W50" s="80"/>
      <c r="X50" s="20" t="str">
        <f>IF(ISNUMBER(W50),100/W$7*W50,"")</f>
        <v/>
      </c>
      <c r="Y50" s="80"/>
      <c r="Z50" s="20" t="str">
        <f>IF(ISNUMBER(Y50),100/Y$7*Y50,"")</f>
        <v/>
      </c>
      <c r="AA50" s="80"/>
      <c r="AB50" s="20" t="str">
        <f>IF(ISNUMBER(AA50),100/AA$7*AA50,"")</f>
        <v/>
      </c>
      <c r="AC50" s="59">
        <f t="shared" si="43"/>
        <v>0</v>
      </c>
      <c r="AD50" s="60" t="str">
        <f t="shared" si="44"/>
        <v/>
      </c>
      <c r="AE50" s="59" t="str">
        <f t="shared" si="5"/>
        <v/>
      </c>
    </row>
    <row r="51" spans="1:31">
      <c r="A51" s="22"/>
      <c r="B51" s="23" t="s">
        <v>16</v>
      </c>
      <c r="C51" s="102" t="str">
        <f>IF(OR(ISNUMBER(C49)=TRUE,ISNUMBER(C50)=TRUE),SUM(C49:C50),"")</f>
        <v/>
      </c>
      <c r="D51" s="102" t="str">
        <f>IF(OR(ISNUMBER(D49)=TRUE,ISNUMBER(D50)=TRUE),SUM(D49:D50),"")</f>
        <v/>
      </c>
      <c r="E51" s="102" t="str">
        <f>IF(OR(ISNUMBER(E49)=TRUE,ISNUMBER(E50)=TRUE),SUM(E49:E50),"")</f>
        <v/>
      </c>
      <c r="F51" s="102" t="str">
        <f>IF(OR(ISNUMBER(F49)=TRUE,ISNUMBER(F50)=TRUE),SUM(F49:F50),"")</f>
        <v/>
      </c>
      <c r="G51" s="102" t="str">
        <f t="shared" ref="G51:AB51" si="45">IF(OR(ISNUMBER(G49)=TRUE,ISNUMBER(G50)=TRUE),SUM(G49:G50),"")</f>
        <v/>
      </c>
      <c r="H51" s="102" t="str">
        <f t="shared" si="45"/>
        <v/>
      </c>
      <c r="I51" s="102" t="str">
        <f t="shared" si="45"/>
        <v/>
      </c>
      <c r="J51" s="102" t="str">
        <f t="shared" si="45"/>
        <v/>
      </c>
      <c r="K51" s="102" t="str">
        <f t="shared" si="45"/>
        <v/>
      </c>
      <c r="L51" s="102" t="str">
        <f t="shared" si="45"/>
        <v/>
      </c>
      <c r="M51" s="102" t="str">
        <f t="shared" si="45"/>
        <v/>
      </c>
      <c r="N51" s="102" t="str">
        <f t="shared" si="45"/>
        <v/>
      </c>
      <c r="O51" s="102" t="str">
        <f t="shared" si="45"/>
        <v/>
      </c>
      <c r="P51" s="102" t="str">
        <f t="shared" si="45"/>
        <v/>
      </c>
      <c r="Q51" s="102" t="str">
        <f t="shared" si="45"/>
        <v/>
      </c>
      <c r="R51" s="102" t="str">
        <f t="shared" si="45"/>
        <v/>
      </c>
      <c r="S51" s="102" t="str">
        <f t="shared" si="45"/>
        <v/>
      </c>
      <c r="T51" s="102" t="str">
        <f t="shared" si="45"/>
        <v/>
      </c>
      <c r="U51" s="102" t="str">
        <f t="shared" si="45"/>
        <v/>
      </c>
      <c r="V51" s="102" t="str">
        <f t="shared" si="45"/>
        <v/>
      </c>
      <c r="W51" s="102" t="str">
        <f t="shared" si="45"/>
        <v/>
      </c>
      <c r="X51" s="102" t="str">
        <f t="shared" si="45"/>
        <v/>
      </c>
      <c r="Y51" s="102" t="str">
        <f t="shared" si="45"/>
        <v/>
      </c>
      <c r="Z51" s="102" t="str">
        <f t="shared" si="45"/>
        <v/>
      </c>
      <c r="AA51" s="102" t="str">
        <f t="shared" si="45"/>
        <v/>
      </c>
      <c r="AB51" s="102" t="str">
        <f t="shared" si="45"/>
        <v/>
      </c>
      <c r="AC51" s="24">
        <f>SUM(AC49:AC50)</f>
        <v>0</v>
      </c>
      <c r="AD51" s="25" t="str">
        <f>IF(AC51&gt;0,SUM(AD49:AD50),"")</f>
        <v/>
      </c>
      <c r="AE51" s="24" t="str">
        <f t="shared" si="5"/>
        <v/>
      </c>
    </row>
    <row r="52" spans="1:31">
      <c r="A52" s="99" t="s">
        <v>18</v>
      </c>
      <c r="B52" s="100" t="s">
        <v>93</v>
      </c>
      <c r="C52" s="20"/>
      <c r="D52" s="26"/>
      <c r="E52" s="80"/>
      <c r="F52" s="20" t="str">
        <f t="shared" ref="F52:F57" si="46">IF(ISNUMBER(E52),100/E$7*E52,"")</f>
        <v/>
      </c>
      <c r="G52" s="80"/>
      <c r="H52" s="20" t="str">
        <f t="shared" ref="H52:H57" si="47">IF(ISNUMBER(G52),100/G$7*G52,"")</f>
        <v/>
      </c>
      <c r="I52" s="80"/>
      <c r="J52" s="20" t="str">
        <f t="shared" ref="J52:J57" si="48">IF(ISNUMBER(I52),100/I$7*I52,"")</f>
        <v/>
      </c>
      <c r="K52" s="80"/>
      <c r="L52" s="20" t="str">
        <f t="shared" ref="L52:L57" si="49">IF(ISNUMBER(K52),100/K$7*K52,"")</f>
        <v/>
      </c>
      <c r="M52" s="80"/>
      <c r="N52" s="20" t="str">
        <f t="shared" ref="N52:N57" si="50">IF(ISNUMBER(M52),100/M$7*M52,"")</f>
        <v/>
      </c>
      <c r="O52" s="80"/>
      <c r="P52" s="20" t="str">
        <f t="shared" ref="P52:P57" si="51">IF(ISNUMBER(O52),100/O$7*O52,"")</f>
        <v/>
      </c>
      <c r="Q52" s="80"/>
      <c r="R52" s="20" t="str">
        <f t="shared" ref="R52:R57" si="52">IF(ISNUMBER(Q52),100/Q$7*Q52,"")</f>
        <v/>
      </c>
      <c r="S52" s="80"/>
      <c r="T52" s="20" t="str">
        <f t="shared" ref="T52:T57" si="53">IF(ISNUMBER(S52),100/S$7*S52,"")</f>
        <v/>
      </c>
      <c r="U52" s="80"/>
      <c r="V52" s="20" t="str">
        <f t="shared" ref="V52:V57" si="54">IF(ISNUMBER(U52),100/U$7*U52,"")</f>
        <v/>
      </c>
      <c r="W52" s="80"/>
      <c r="X52" s="20" t="str">
        <f t="shared" ref="X52:X57" si="55">IF(ISNUMBER(W52),100/W$7*W52,"")</f>
        <v/>
      </c>
      <c r="Y52" s="80"/>
      <c r="Z52" s="20" t="str">
        <f t="shared" ref="Z52:Z57" si="56">IF(ISNUMBER(Y52),100/Y$7*Y52,"")</f>
        <v/>
      </c>
      <c r="AA52" s="80"/>
      <c r="AB52" s="20" t="str">
        <f t="shared" ref="AB52:AB57" si="57">IF(ISNUMBER(AA52),100/AA$7*AA52,"")</f>
        <v/>
      </c>
      <c r="AC52" s="59">
        <f t="shared" ref="AC52:AC57" si="58">SUM(E52,G52,I52,K52,M52,O52,Q52,S52,U52,W52,Y52,AA52)</f>
        <v>0</v>
      </c>
      <c r="AD52" s="60" t="str">
        <f t="shared" ref="AD52:AD57" si="59">IF(AND(AC$7&gt;0,AC52&gt;0),100/AC$7*AC52,"")</f>
        <v/>
      </c>
      <c r="AE52" s="59" t="str">
        <f t="shared" si="5"/>
        <v/>
      </c>
    </row>
    <row r="53" spans="1:31">
      <c r="A53" s="100"/>
      <c r="B53" s="100" t="s">
        <v>93</v>
      </c>
      <c r="C53" s="20"/>
      <c r="D53" s="26"/>
      <c r="E53" s="80"/>
      <c r="F53" s="20" t="str">
        <f t="shared" si="46"/>
        <v/>
      </c>
      <c r="G53" s="80"/>
      <c r="H53" s="20" t="str">
        <f t="shared" si="47"/>
        <v/>
      </c>
      <c r="I53" s="80"/>
      <c r="J53" s="20" t="str">
        <f t="shared" si="48"/>
        <v/>
      </c>
      <c r="K53" s="80"/>
      <c r="L53" s="20" t="str">
        <f t="shared" si="49"/>
        <v/>
      </c>
      <c r="M53" s="80"/>
      <c r="N53" s="20" t="str">
        <f t="shared" si="50"/>
        <v/>
      </c>
      <c r="O53" s="80"/>
      <c r="P53" s="20" t="str">
        <f t="shared" si="51"/>
        <v/>
      </c>
      <c r="Q53" s="80"/>
      <c r="R53" s="20" t="str">
        <f t="shared" si="52"/>
        <v/>
      </c>
      <c r="S53" s="80"/>
      <c r="T53" s="20" t="str">
        <f t="shared" si="53"/>
        <v/>
      </c>
      <c r="U53" s="80"/>
      <c r="V53" s="20" t="str">
        <f t="shared" si="54"/>
        <v/>
      </c>
      <c r="W53" s="80"/>
      <c r="X53" s="20" t="str">
        <f t="shared" si="55"/>
        <v/>
      </c>
      <c r="Y53" s="80"/>
      <c r="Z53" s="20" t="str">
        <f t="shared" si="56"/>
        <v/>
      </c>
      <c r="AA53" s="80"/>
      <c r="AB53" s="20" t="str">
        <f t="shared" si="57"/>
        <v/>
      </c>
      <c r="AC53" s="59">
        <f t="shared" si="58"/>
        <v>0</v>
      </c>
      <c r="AD53" s="60" t="str">
        <f t="shared" si="59"/>
        <v/>
      </c>
      <c r="AE53" s="59" t="str">
        <f t="shared" si="5"/>
        <v/>
      </c>
    </row>
    <row r="54" spans="1:31">
      <c r="A54" s="99"/>
      <c r="B54" s="100" t="s">
        <v>93</v>
      </c>
      <c r="C54" s="20"/>
      <c r="D54" s="26"/>
      <c r="E54" s="80"/>
      <c r="F54" s="20" t="str">
        <f t="shared" si="46"/>
        <v/>
      </c>
      <c r="G54" s="80"/>
      <c r="H54" s="20" t="str">
        <f t="shared" si="47"/>
        <v/>
      </c>
      <c r="I54" s="80"/>
      <c r="J54" s="20" t="str">
        <f t="shared" si="48"/>
        <v/>
      </c>
      <c r="K54" s="80"/>
      <c r="L54" s="20" t="str">
        <f t="shared" si="49"/>
        <v/>
      </c>
      <c r="M54" s="80"/>
      <c r="N54" s="20" t="str">
        <f t="shared" si="50"/>
        <v/>
      </c>
      <c r="O54" s="80"/>
      <c r="P54" s="20" t="str">
        <f t="shared" si="51"/>
        <v/>
      </c>
      <c r="Q54" s="80"/>
      <c r="R54" s="20" t="str">
        <f t="shared" si="52"/>
        <v/>
      </c>
      <c r="S54" s="80"/>
      <c r="T54" s="20" t="str">
        <f t="shared" si="53"/>
        <v/>
      </c>
      <c r="U54" s="80"/>
      <c r="V54" s="20" t="str">
        <f t="shared" si="54"/>
        <v/>
      </c>
      <c r="W54" s="80"/>
      <c r="X54" s="20" t="str">
        <f t="shared" si="55"/>
        <v/>
      </c>
      <c r="Y54" s="80"/>
      <c r="Z54" s="20" t="str">
        <f t="shared" si="56"/>
        <v/>
      </c>
      <c r="AA54" s="80"/>
      <c r="AB54" s="20" t="str">
        <f t="shared" si="57"/>
        <v/>
      </c>
      <c r="AC54" s="59">
        <f t="shared" si="58"/>
        <v>0</v>
      </c>
      <c r="AD54" s="60" t="str">
        <f t="shared" si="59"/>
        <v/>
      </c>
      <c r="AE54" s="59" t="str">
        <f t="shared" si="5"/>
        <v/>
      </c>
    </row>
    <row r="55" spans="1:31">
      <c r="A55" s="100"/>
      <c r="B55" s="100" t="s">
        <v>93</v>
      </c>
      <c r="C55" s="20"/>
      <c r="D55" s="26"/>
      <c r="E55" s="80"/>
      <c r="F55" s="20" t="str">
        <f t="shared" si="46"/>
        <v/>
      </c>
      <c r="G55" s="80"/>
      <c r="H55" s="20" t="str">
        <f t="shared" si="47"/>
        <v/>
      </c>
      <c r="I55" s="80"/>
      <c r="J55" s="20" t="str">
        <f t="shared" si="48"/>
        <v/>
      </c>
      <c r="K55" s="80"/>
      <c r="L55" s="20" t="str">
        <f t="shared" si="49"/>
        <v/>
      </c>
      <c r="M55" s="80"/>
      <c r="N55" s="20" t="str">
        <f t="shared" si="50"/>
        <v/>
      </c>
      <c r="O55" s="80"/>
      <c r="P55" s="20" t="str">
        <f t="shared" si="51"/>
        <v/>
      </c>
      <c r="Q55" s="80"/>
      <c r="R55" s="20" t="str">
        <f t="shared" si="52"/>
        <v/>
      </c>
      <c r="S55" s="80"/>
      <c r="T55" s="20" t="str">
        <f t="shared" si="53"/>
        <v/>
      </c>
      <c r="U55" s="80"/>
      <c r="V55" s="20" t="str">
        <f t="shared" si="54"/>
        <v/>
      </c>
      <c r="W55" s="80"/>
      <c r="X55" s="20" t="str">
        <f t="shared" si="55"/>
        <v/>
      </c>
      <c r="Y55" s="80"/>
      <c r="Z55" s="20" t="str">
        <f t="shared" si="56"/>
        <v/>
      </c>
      <c r="AA55" s="80"/>
      <c r="AB55" s="20" t="str">
        <f t="shared" si="57"/>
        <v/>
      </c>
      <c r="AC55" s="59">
        <f t="shared" si="58"/>
        <v>0</v>
      </c>
      <c r="AD55" s="60" t="str">
        <f t="shared" si="59"/>
        <v/>
      </c>
      <c r="AE55" s="59" t="str">
        <f t="shared" si="5"/>
        <v/>
      </c>
    </row>
    <row r="56" spans="1:31">
      <c r="A56" s="99"/>
      <c r="B56" s="100" t="s">
        <v>93</v>
      </c>
      <c r="C56" s="20"/>
      <c r="D56" s="26"/>
      <c r="E56" s="80"/>
      <c r="F56" s="20" t="str">
        <f t="shared" si="46"/>
        <v/>
      </c>
      <c r="G56" s="80"/>
      <c r="H56" s="20" t="str">
        <f t="shared" si="47"/>
        <v/>
      </c>
      <c r="I56" s="80"/>
      <c r="J56" s="20" t="str">
        <f t="shared" si="48"/>
        <v/>
      </c>
      <c r="K56" s="80"/>
      <c r="L56" s="20" t="str">
        <f t="shared" si="49"/>
        <v/>
      </c>
      <c r="M56" s="80"/>
      <c r="N56" s="20" t="str">
        <f t="shared" si="50"/>
        <v/>
      </c>
      <c r="O56" s="80"/>
      <c r="P56" s="20" t="str">
        <f t="shared" si="51"/>
        <v/>
      </c>
      <c r="Q56" s="80"/>
      <c r="R56" s="20" t="str">
        <f t="shared" si="52"/>
        <v/>
      </c>
      <c r="S56" s="80"/>
      <c r="T56" s="20" t="str">
        <f t="shared" si="53"/>
        <v/>
      </c>
      <c r="U56" s="80"/>
      <c r="V56" s="20" t="str">
        <f t="shared" si="54"/>
        <v/>
      </c>
      <c r="W56" s="80"/>
      <c r="X56" s="20" t="str">
        <f t="shared" si="55"/>
        <v/>
      </c>
      <c r="Y56" s="80"/>
      <c r="Z56" s="20" t="str">
        <f t="shared" si="56"/>
        <v/>
      </c>
      <c r="AA56" s="80"/>
      <c r="AB56" s="20" t="str">
        <f t="shared" si="57"/>
        <v/>
      </c>
      <c r="AC56" s="59">
        <f t="shared" si="58"/>
        <v>0</v>
      </c>
      <c r="AD56" s="60" t="str">
        <f t="shared" si="59"/>
        <v/>
      </c>
      <c r="AE56" s="59" t="str">
        <f t="shared" si="5"/>
        <v/>
      </c>
    </row>
    <row r="57" spans="1:31">
      <c r="A57" s="100"/>
      <c r="B57" s="100" t="s">
        <v>93</v>
      </c>
      <c r="C57" s="20"/>
      <c r="D57" s="26"/>
      <c r="E57" s="80"/>
      <c r="F57" s="20" t="str">
        <f t="shared" si="46"/>
        <v/>
      </c>
      <c r="G57" s="80"/>
      <c r="H57" s="20" t="str">
        <f t="shared" si="47"/>
        <v/>
      </c>
      <c r="I57" s="80"/>
      <c r="J57" s="20" t="str">
        <f t="shared" si="48"/>
        <v/>
      </c>
      <c r="K57" s="80"/>
      <c r="L57" s="20" t="str">
        <f t="shared" si="49"/>
        <v/>
      </c>
      <c r="M57" s="80"/>
      <c r="N57" s="20" t="str">
        <f t="shared" si="50"/>
        <v/>
      </c>
      <c r="O57" s="80"/>
      <c r="P57" s="20" t="str">
        <f t="shared" si="51"/>
        <v/>
      </c>
      <c r="Q57" s="80"/>
      <c r="R57" s="20" t="str">
        <f t="shared" si="52"/>
        <v/>
      </c>
      <c r="S57" s="80"/>
      <c r="T57" s="20" t="str">
        <f t="shared" si="53"/>
        <v/>
      </c>
      <c r="U57" s="80"/>
      <c r="V57" s="20" t="str">
        <f t="shared" si="54"/>
        <v/>
      </c>
      <c r="W57" s="80"/>
      <c r="X57" s="20" t="str">
        <f t="shared" si="55"/>
        <v/>
      </c>
      <c r="Y57" s="80"/>
      <c r="Z57" s="20" t="str">
        <f t="shared" si="56"/>
        <v/>
      </c>
      <c r="AA57" s="80"/>
      <c r="AB57" s="20" t="str">
        <f t="shared" si="57"/>
        <v/>
      </c>
      <c r="AC57" s="59">
        <f t="shared" si="58"/>
        <v>0</v>
      </c>
      <c r="AD57" s="60" t="str">
        <f t="shared" si="59"/>
        <v/>
      </c>
      <c r="AE57" s="59" t="str">
        <f t="shared" si="5"/>
        <v/>
      </c>
    </row>
    <row r="58" spans="1:31">
      <c r="A58" s="22"/>
      <c r="B58" s="23" t="s">
        <v>16</v>
      </c>
      <c r="C58" s="102" t="str">
        <f>IF(OR(ISNUMBER(C52)=TRUE,ISNUMBER(C53)=TRUE,ISNUMBER(C54)=TRUE,ISNUMBER(C55)=TRUE,ISNUMBER(C56)=TRUE,ISNUMBER(C57)=TRUE),SUM(C52:C57),"")</f>
        <v/>
      </c>
      <c r="D58" s="102" t="str">
        <f>IF(OR(ISNUMBER(D52)=TRUE,ISNUMBER(D53)=TRUE,ISNUMBER(D54)=TRUE,ISNUMBER(D55)=TRUE,ISNUMBER(D56)=TRUE,ISNUMBER(D57)=TRUE),SUM(D52:D57),"")</f>
        <v/>
      </c>
      <c r="E58" s="102" t="str">
        <f>IF(OR(ISNUMBER(E52)=TRUE,ISNUMBER(E53)=TRUE,ISNUMBER(E54)=TRUE,ISNUMBER(E55)=TRUE,ISNUMBER(E56)=TRUE,ISNUMBER(E57)=TRUE),SUM(E52:E57),"")</f>
        <v/>
      </c>
      <c r="F58" s="102" t="str">
        <f>IF(OR(ISNUMBER(F52)=TRUE,ISNUMBER(F53)=TRUE,ISNUMBER(F54)=TRUE,ISNUMBER(F55)=TRUE,ISNUMBER(F56)=TRUE,ISNUMBER(F57)=TRUE),SUM(F52:F57),"")</f>
        <v/>
      </c>
      <c r="G58" s="102" t="str">
        <f t="shared" ref="G58:AB58" si="60">IF(OR(ISNUMBER(G52)=TRUE,ISNUMBER(G53)=TRUE,ISNUMBER(G54)=TRUE,ISNUMBER(G55)=TRUE,ISNUMBER(G56)=TRUE,ISNUMBER(G57)=TRUE),SUM(G52:G57),"")</f>
        <v/>
      </c>
      <c r="H58" s="102" t="str">
        <f t="shared" si="60"/>
        <v/>
      </c>
      <c r="I58" s="102" t="str">
        <f t="shared" si="60"/>
        <v/>
      </c>
      <c r="J58" s="102" t="str">
        <f t="shared" si="60"/>
        <v/>
      </c>
      <c r="K58" s="102" t="str">
        <f t="shared" si="60"/>
        <v/>
      </c>
      <c r="L58" s="102" t="str">
        <f t="shared" si="60"/>
        <v/>
      </c>
      <c r="M58" s="102" t="str">
        <f t="shared" si="60"/>
        <v/>
      </c>
      <c r="N58" s="102" t="str">
        <f t="shared" si="60"/>
        <v/>
      </c>
      <c r="O58" s="102" t="str">
        <f t="shared" si="60"/>
        <v/>
      </c>
      <c r="P58" s="102" t="str">
        <f t="shared" si="60"/>
        <v/>
      </c>
      <c r="Q58" s="102" t="str">
        <f t="shared" si="60"/>
        <v/>
      </c>
      <c r="R58" s="102" t="str">
        <f t="shared" si="60"/>
        <v/>
      </c>
      <c r="S58" s="102" t="str">
        <f t="shared" si="60"/>
        <v/>
      </c>
      <c r="T58" s="102" t="str">
        <f t="shared" si="60"/>
        <v/>
      </c>
      <c r="U58" s="102" t="str">
        <f t="shared" si="60"/>
        <v/>
      </c>
      <c r="V58" s="102" t="str">
        <f t="shared" si="60"/>
        <v/>
      </c>
      <c r="W58" s="102" t="str">
        <f t="shared" si="60"/>
        <v/>
      </c>
      <c r="X58" s="102" t="str">
        <f t="shared" si="60"/>
        <v/>
      </c>
      <c r="Y58" s="102" t="str">
        <f t="shared" si="60"/>
        <v/>
      </c>
      <c r="Z58" s="102" t="str">
        <f t="shared" si="60"/>
        <v/>
      </c>
      <c r="AA58" s="102" t="str">
        <f t="shared" si="60"/>
        <v/>
      </c>
      <c r="AB58" s="102" t="str">
        <f t="shared" si="60"/>
        <v/>
      </c>
      <c r="AC58" s="24">
        <f>SUM(AC52:AC57)</f>
        <v>0</v>
      </c>
      <c r="AD58" s="25" t="str">
        <f>IF(AC58&gt;0,SUM(AD52:AD57),"")</f>
        <v/>
      </c>
      <c r="AE58" s="24" t="str">
        <f t="shared" si="5"/>
        <v/>
      </c>
    </row>
    <row r="59" spans="1:31">
      <c r="A59" s="99" t="s">
        <v>46</v>
      </c>
      <c r="B59" s="100" t="s">
        <v>93</v>
      </c>
      <c r="C59" s="20"/>
      <c r="D59" s="26"/>
      <c r="E59" s="80"/>
      <c r="F59" s="20" t="str">
        <f>IF(ISNUMBER(E59),100/E$7*E59,"")</f>
        <v/>
      </c>
      <c r="G59" s="80"/>
      <c r="H59" s="20" t="str">
        <f>IF(ISNUMBER(G59),100/G$7*G59,"")</f>
        <v/>
      </c>
      <c r="I59" s="80"/>
      <c r="J59" s="20" t="str">
        <f>IF(ISNUMBER(I59),100/I$7*I59,"")</f>
        <v/>
      </c>
      <c r="K59" s="80"/>
      <c r="L59" s="20" t="str">
        <f>IF(ISNUMBER(K59),100/K$7*K59,"")</f>
        <v/>
      </c>
      <c r="M59" s="80"/>
      <c r="N59" s="20" t="str">
        <f>IF(ISNUMBER(M59),100/M$7*M59,"")</f>
        <v/>
      </c>
      <c r="O59" s="80"/>
      <c r="P59" s="20" t="str">
        <f>IF(ISNUMBER(O59),100/O$7*O59,"")</f>
        <v/>
      </c>
      <c r="Q59" s="80"/>
      <c r="R59" s="20" t="str">
        <f>IF(ISNUMBER(Q59),100/Q$7*Q59,"")</f>
        <v/>
      </c>
      <c r="S59" s="80"/>
      <c r="T59" s="20" t="str">
        <f>IF(ISNUMBER(S59),100/S$7*S59,"")</f>
        <v/>
      </c>
      <c r="U59" s="80"/>
      <c r="V59" s="20" t="str">
        <f>IF(ISNUMBER(U59),100/U$7*U59,"")</f>
        <v/>
      </c>
      <c r="W59" s="80"/>
      <c r="X59" s="20" t="str">
        <f>IF(ISNUMBER(W59),100/W$7*W59,"")</f>
        <v/>
      </c>
      <c r="Y59" s="80"/>
      <c r="Z59" s="20" t="str">
        <f>IF(ISNUMBER(Y59),100/Y$7*Y59,"")</f>
        <v/>
      </c>
      <c r="AA59" s="80"/>
      <c r="AB59" s="20" t="str">
        <f>IF(ISNUMBER(AA59),100/AA$7*AA59,"")</f>
        <v/>
      </c>
      <c r="AC59" s="59">
        <f t="shared" ref="AC59:AC60" si="61">SUM(E59,G59,I59,K59,M59,O59,Q59,S59,U59,W59,Y59,AA59)</f>
        <v>0</v>
      </c>
      <c r="AD59" s="60" t="str">
        <f t="shared" ref="AD59:AD60" si="62">IF(AND(AC$7&gt;0,AC59&gt;0),100/AC$7*AC59,"")</f>
        <v/>
      </c>
      <c r="AE59" s="59" t="str">
        <f t="shared" si="5"/>
        <v/>
      </c>
    </row>
    <row r="60" spans="1:31">
      <c r="A60" s="99"/>
      <c r="B60" s="100" t="s">
        <v>93</v>
      </c>
      <c r="C60" s="20"/>
      <c r="D60" s="26"/>
      <c r="E60" s="80"/>
      <c r="F60" s="20" t="str">
        <f>IF(ISNUMBER(E60),100/E$7*E60,"")</f>
        <v/>
      </c>
      <c r="G60" s="80"/>
      <c r="H60" s="20" t="str">
        <f>IF(ISNUMBER(G60),100/G$7*G60,"")</f>
        <v/>
      </c>
      <c r="I60" s="80"/>
      <c r="J60" s="20" t="str">
        <f>IF(ISNUMBER(I60),100/I$7*I60,"")</f>
        <v/>
      </c>
      <c r="K60" s="80"/>
      <c r="L60" s="20" t="str">
        <f>IF(ISNUMBER(K60),100/K$7*K60,"")</f>
        <v/>
      </c>
      <c r="M60" s="80"/>
      <c r="N60" s="20" t="str">
        <f>IF(ISNUMBER(M60),100/M$7*M60,"")</f>
        <v/>
      </c>
      <c r="O60" s="80"/>
      <c r="P60" s="20" t="str">
        <f>IF(ISNUMBER(O60),100/O$7*O60,"")</f>
        <v/>
      </c>
      <c r="Q60" s="80"/>
      <c r="R60" s="20" t="str">
        <f>IF(ISNUMBER(Q60),100/Q$7*Q60,"")</f>
        <v/>
      </c>
      <c r="S60" s="80"/>
      <c r="T60" s="20" t="str">
        <f>IF(ISNUMBER(S60),100/S$7*S60,"")</f>
        <v/>
      </c>
      <c r="U60" s="80"/>
      <c r="V60" s="20" t="str">
        <f>IF(ISNUMBER(U60),100/U$7*U60,"")</f>
        <v/>
      </c>
      <c r="W60" s="80"/>
      <c r="X60" s="20" t="str">
        <f>IF(ISNUMBER(W60),100/W$7*W60,"")</f>
        <v/>
      </c>
      <c r="Y60" s="80"/>
      <c r="Z60" s="20" t="str">
        <f>IF(ISNUMBER(Y60),100/Y$7*Y60,"")</f>
        <v/>
      </c>
      <c r="AA60" s="80"/>
      <c r="AB60" s="20" t="str">
        <f>IF(ISNUMBER(AA60),100/AA$7*AA60,"")</f>
        <v/>
      </c>
      <c r="AC60" s="59">
        <f t="shared" si="61"/>
        <v>0</v>
      </c>
      <c r="AD60" s="60" t="str">
        <f t="shared" si="62"/>
        <v/>
      </c>
      <c r="AE60" s="59" t="str">
        <f t="shared" si="5"/>
        <v/>
      </c>
    </row>
    <row r="61" spans="1:31">
      <c r="A61" s="22"/>
      <c r="B61" s="23" t="s">
        <v>16</v>
      </c>
      <c r="C61" s="102" t="str">
        <f>IF(OR(ISNUMBER(C59)=TRUE,ISNUMBER(C60)=TRUE),SUM(C59:C60),"")</f>
        <v/>
      </c>
      <c r="D61" s="102" t="str">
        <f>IF(OR(ISNUMBER(D59)=TRUE,ISNUMBER(D60)=TRUE),SUM(D59:D60),"")</f>
        <v/>
      </c>
      <c r="E61" s="102" t="str">
        <f>IF(OR(ISNUMBER(E59)=TRUE,ISNUMBER(E60)=TRUE),SUM(E59:E60),"")</f>
        <v/>
      </c>
      <c r="F61" s="102" t="str">
        <f>IF(OR(ISNUMBER(F59)=TRUE,ISNUMBER(F60)=TRUE),SUM(F59:F60),"")</f>
        <v/>
      </c>
      <c r="G61" s="102" t="str">
        <f t="shared" ref="G61:AB61" si="63">IF(OR(ISNUMBER(G59)=TRUE,ISNUMBER(G60)=TRUE),SUM(G59:G60),"")</f>
        <v/>
      </c>
      <c r="H61" s="102" t="str">
        <f t="shared" si="63"/>
        <v/>
      </c>
      <c r="I61" s="102" t="str">
        <f t="shared" si="63"/>
        <v/>
      </c>
      <c r="J61" s="102" t="str">
        <f t="shared" si="63"/>
        <v/>
      </c>
      <c r="K61" s="102" t="str">
        <f t="shared" si="63"/>
        <v/>
      </c>
      <c r="L61" s="102" t="str">
        <f t="shared" si="63"/>
        <v/>
      </c>
      <c r="M61" s="102" t="str">
        <f t="shared" si="63"/>
        <v/>
      </c>
      <c r="N61" s="102" t="str">
        <f t="shared" si="63"/>
        <v/>
      </c>
      <c r="O61" s="102" t="str">
        <f t="shared" si="63"/>
        <v/>
      </c>
      <c r="P61" s="102" t="str">
        <f t="shared" si="63"/>
        <v/>
      </c>
      <c r="Q61" s="102" t="str">
        <f t="shared" si="63"/>
        <v/>
      </c>
      <c r="R61" s="102" t="str">
        <f t="shared" si="63"/>
        <v/>
      </c>
      <c r="S61" s="102" t="str">
        <f t="shared" si="63"/>
        <v/>
      </c>
      <c r="T61" s="102" t="str">
        <f t="shared" si="63"/>
        <v/>
      </c>
      <c r="U61" s="102" t="str">
        <f t="shared" si="63"/>
        <v/>
      </c>
      <c r="V61" s="102" t="str">
        <f t="shared" si="63"/>
        <v/>
      </c>
      <c r="W61" s="102" t="str">
        <f t="shared" si="63"/>
        <v/>
      </c>
      <c r="X61" s="102" t="str">
        <f t="shared" si="63"/>
        <v/>
      </c>
      <c r="Y61" s="102" t="str">
        <f t="shared" si="63"/>
        <v/>
      </c>
      <c r="Z61" s="102" t="str">
        <f t="shared" si="63"/>
        <v/>
      </c>
      <c r="AA61" s="102" t="str">
        <f t="shared" si="63"/>
        <v/>
      </c>
      <c r="AB61" s="102" t="str">
        <f t="shared" si="63"/>
        <v/>
      </c>
      <c r="AC61" s="24">
        <f>SUM(AC59:AC60)</f>
        <v>0</v>
      </c>
      <c r="AD61" s="25" t="str">
        <f>IF(AC61&gt;0,SUM(AD59:AD60),"")</f>
        <v/>
      </c>
      <c r="AE61" s="24" t="str">
        <f t="shared" si="5"/>
        <v/>
      </c>
    </row>
    <row r="62" spans="1:31">
      <c r="A62" s="99" t="s">
        <v>21</v>
      </c>
      <c r="B62" s="100" t="s">
        <v>26</v>
      </c>
      <c r="C62" s="20"/>
      <c r="D62" s="26"/>
      <c r="E62" s="80"/>
      <c r="F62" s="20" t="str">
        <f>IF(ISNUMBER(E62),100/E$7*E62,"")</f>
        <v/>
      </c>
      <c r="G62" s="80"/>
      <c r="H62" s="20" t="str">
        <f>IF(ISNUMBER(G62),100/G$7*G62,"")</f>
        <v/>
      </c>
      <c r="I62" s="80"/>
      <c r="J62" s="20" t="str">
        <f>IF(ISNUMBER(I62),100/I$7*I62,"")</f>
        <v/>
      </c>
      <c r="K62" s="80"/>
      <c r="L62" s="20" t="str">
        <f>IF(ISNUMBER(K62),100/K$7*K62,"")</f>
        <v/>
      </c>
      <c r="M62" s="80"/>
      <c r="N62" s="20" t="str">
        <f>IF(ISNUMBER(M62),100/M$7*M62,"")</f>
        <v/>
      </c>
      <c r="O62" s="80"/>
      <c r="P62" s="20" t="str">
        <f>IF(ISNUMBER(O62),100/O$7*O62,"")</f>
        <v/>
      </c>
      <c r="Q62" s="80"/>
      <c r="R62" s="20" t="str">
        <f>IF(ISNUMBER(Q62),100/Q$7*Q62,"")</f>
        <v/>
      </c>
      <c r="S62" s="80"/>
      <c r="T62" s="20" t="str">
        <f>IF(ISNUMBER(S62),100/S$7*S62,"")</f>
        <v/>
      </c>
      <c r="U62" s="80"/>
      <c r="V62" s="20" t="str">
        <f>IF(ISNUMBER(U62),100/U$7*U62,"")</f>
        <v/>
      </c>
      <c r="W62" s="80"/>
      <c r="X62" s="20" t="str">
        <f>IF(ISNUMBER(W62),100/W$7*W62,"")</f>
        <v/>
      </c>
      <c r="Y62" s="80"/>
      <c r="Z62" s="20" t="str">
        <f>IF(ISNUMBER(Y62),100/Y$7*Y62,"")</f>
        <v/>
      </c>
      <c r="AA62" s="80"/>
      <c r="AB62" s="20" t="str">
        <f>IF(ISNUMBER(AA62),100/AA$7*AA62,"")</f>
        <v/>
      </c>
      <c r="AC62" s="59">
        <f t="shared" ref="AC62:AC65" si="64">SUM(E62,G62,I62,K62,M62,O62,Q62,S62,U62,W62,Y62,AA62)</f>
        <v>0</v>
      </c>
      <c r="AD62" s="60" t="str">
        <f t="shared" ref="AD62:AD65" si="65">IF(AND(AC$7&gt;0,AC62&gt;0),100/AC$7*AC62,"")</f>
        <v/>
      </c>
      <c r="AE62" s="59" t="str">
        <f t="shared" si="5"/>
        <v/>
      </c>
    </row>
    <row r="63" spans="1:31">
      <c r="A63" s="99"/>
      <c r="B63" s="100" t="s">
        <v>93</v>
      </c>
      <c r="C63" s="20"/>
      <c r="D63" s="26"/>
      <c r="E63" s="80"/>
      <c r="F63" s="20" t="str">
        <f>IF(ISNUMBER(E63),100/E$7*E63,"")</f>
        <v/>
      </c>
      <c r="G63" s="80"/>
      <c r="H63" s="20" t="str">
        <f>IF(ISNUMBER(G63),100/G$7*G63,"")</f>
        <v/>
      </c>
      <c r="I63" s="80"/>
      <c r="J63" s="20" t="str">
        <f>IF(ISNUMBER(I63),100/I$7*I63,"")</f>
        <v/>
      </c>
      <c r="K63" s="80"/>
      <c r="L63" s="20" t="str">
        <f>IF(ISNUMBER(K63),100/K$7*K63,"")</f>
        <v/>
      </c>
      <c r="M63" s="80"/>
      <c r="N63" s="20" t="str">
        <f>IF(ISNUMBER(M63),100/M$7*M63,"")</f>
        <v/>
      </c>
      <c r="O63" s="80"/>
      <c r="P63" s="20" t="str">
        <f>IF(ISNUMBER(O63),100/O$7*O63,"")</f>
        <v/>
      </c>
      <c r="Q63" s="80"/>
      <c r="R63" s="20" t="str">
        <f>IF(ISNUMBER(Q63),100/Q$7*Q63,"")</f>
        <v/>
      </c>
      <c r="S63" s="80"/>
      <c r="T63" s="20" t="str">
        <f>IF(ISNUMBER(S63),100/S$7*S63,"")</f>
        <v/>
      </c>
      <c r="U63" s="80"/>
      <c r="V63" s="20" t="str">
        <f>IF(ISNUMBER(U63),100/U$7*U63,"")</f>
        <v/>
      </c>
      <c r="W63" s="80"/>
      <c r="X63" s="20" t="str">
        <f>IF(ISNUMBER(W63),100/W$7*W63,"")</f>
        <v/>
      </c>
      <c r="Y63" s="80"/>
      <c r="Z63" s="20" t="str">
        <f>IF(ISNUMBER(Y63),100/Y$7*Y63,"")</f>
        <v/>
      </c>
      <c r="AA63" s="80"/>
      <c r="AB63" s="20" t="str">
        <f>IF(ISNUMBER(AA63),100/AA$7*AA63,"")</f>
        <v/>
      </c>
      <c r="AC63" s="59">
        <f t="shared" si="64"/>
        <v>0</v>
      </c>
      <c r="AD63" s="60" t="str">
        <f t="shared" si="65"/>
        <v/>
      </c>
      <c r="AE63" s="59" t="str">
        <f t="shared" si="5"/>
        <v/>
      </c>
    </row>
    <row r="64" spans="1:31">
      <c r="A64" s="99"/>
      <c r="B64" s="100" t="s">
        <v>93</v>
      </c>
      <c r="C64" s="20"/>
      <c r="D64" s="26"/>
      <c r="E64" s="80"/>
      <c r="F64" s="20" t="str">
        <f>IF(ISNUMBER(E64),100/E$7*E64,"")</f>
        <v/>
      </c>
      <c r="G64" s="80"/>
      <c r="H64" s="20" t="str">
        <f>IF(ISNUMBER(G64),100/G$7*G64,"")</f>
        <v/>
      </c>
      <c r="I64" s="80"/>
      <c r="J64" s="20" t="str">
        <f>IF(ISNUMBER(I64),100/I$7*I64,"")</f>
        <v/>
      </c>
      <c r="K64" s="80"/>
      <c r="L64" s="20" t="str">
        <f>IF(ISNUMBER(K64),100/K$7*K64,"")</f>
        <v/>
      </c>
      <c r="M64" s="80"/>
      <c r="N64" s="20" t="str">
        <f>IF(ISNUMBER(M64),100/M$7*M64,"")</f>
        <v/>
      </c>
      <c r="O64" s="80"/>
      <c r="P64" s="20" t="str">
        <f>IF(ISNUMBER(O64),100/O$7*O64,"")</f>
        <v/>
      </c>
      <c r="Q64" s="80"/>
      <c r="R64" s="20" t="str">
        <f>IF(ISNUMBER(Q64),100/Q$7*Q64,"")</f>
        <v/>
      </c>
      <c r="S64" s="80"/>
      <c r="T64" s="20" t="str">
        <f>IF(ISNUMBER(S64),100/S$7*S64,"")</f>
        <v/>
      </c>
      <c r="U64" s="80"/>
      <c r="V64" s="20" t="str">
        <f>IF(ISNUMBER(U64),100/U$7*U64,"")</f>
        <v/>
      </c>
      <c r="W64" s="80"/>
      <c r="X64" s="20" t="str">
        <f>IF(ISNUMBER(W64),100/W$7*W64,"")</f>
        <v/>
      </c>
      <c r="Y64" s="80"/>
      <c r="Z64" s="20" t="str">
        <f>IF(ISNUMBER(Y64),100/Y$7*Y64,"")</f>
        <v/>
      </c>
      <c r="AA64" s="80"/>
      <c r="AB64" s="20" t="str">
        <f>IF(ISNUMBER(AA64),100/AA$7*AA64,"")</f>
        <v/>
      </c>
      <c r="AC64" s="59">
        <f t="shared" si="64"/>
        <v>0</v>
      </c>
      <c r="AD64" s="60" t="str">
        <f t="shared" si="65"/>
        <v/>
      </c>
      <c r="AE64" s="59" t="str">
        <f t="shared" si="5"/>
        <v/>
      </c>
    </row>
    <row r="65" spans="1:31">
      <c r="A65" s="99"/>
      <c r="B65" s="100" t="s">
        <v>93</v>
      </c>
      <c r="C65" s="20"/>
      <c r="D65" s="37"/>
      <c r="E65" s="80"/>
      <c r="F65" s="20" t="str">
        <f>IF(ISNUMBER(E65),100/E$7*E65,"")</f>
        <v/>
      </c>
      <c r="G65" s="80"/>
      <c r="H65" s="20" t="str">
        <f>IF(ISNUMBER(G65),100/G$7*G65,"")</f>
        <v/>
      </c>
      <c r="I65" s="80"/>
      <c r="J65" s="20" t="str">
        <f>IF(ISNUMBER(I65),100/I$7*I65,"")</f>
        <v/>
      </c>
      <c r="K65" s="80"/>
      <c r="L65" s="20" t="str">
        <f>IF(ISNUMBER(K65),100/K$7*K65,"")</f>
        <v/>
      </c>
      <c r="M65" s="80"/>
      <c r="N65" s="20" t="str">
        <f>IF(ISNUMBER(M65),100/M$7*M65,"")</f>
        <v/>
      </c>
      <c r="O65" s="80"/>
      <c r="P65" s="20" t="str">
        <f>IF(ISNUMBER(O65),100/O$7*O65,"")</f>
        <v/>
      </c>
      <c r="Q65" s="80"/>
      <c r="R65" s="20" t="str">
        <f>IF(ISNUMBER(Q65),100/Q$7*Q65,"")</f>
        <v/>
      </c>
      <c r="S65" s="80"/>
      <c r="T65" s="20" t="str">
        <f>IF(ISNUMBER(S65),100/S$7*S65,"")</f>
        <v/>
      </c>
      <c r="U65" s="80"/>
      <c r="V65" s="20" t="str">
        <f>IF(ISNUMBER(U65),100/U$7*U65,"")</f>
        <v/>
      </c>
      <c r="W65" s="80"/>
      <c r="X65" s="20" t="str">
        <f>IF(ISNUMBER(W65),100/W$7*W65,"")</f>
        <v/>
      </c>
      <c r="Y65" s="80"/>
      <c r="Z65" s="20" t="str">
        <f>IF(ISNUMBER(Y65),100/Y$7*Y65,"")</f>
        <v/>
      </c>
      <c r="AA65" s="80"/>
      <c r="AB65" s="20" t="str">
        <f>IF(ISNUMBER(AA65),100/AA$7*AA65,"")</f>
        <v/>
      </c>
      <c r="AC65" s="59">
        <f t="shared" si="64"/>
        <v>0</v>
      </c>
      <c r="AD65" s="60" t="str">
        <f t="shared" si="65"/>
        <v/>
      </c>
      <c r="AE65" s="59" t="str">
        <f t="shared" si="5"/>
        <v/>
      </c>
    </row>
    <row r="66" spans="1:31">
      <c r="A66" s="22"/>
      <c r="B66" s="23" t="s">
        <v>16</v>
      </c>
      <c r="C66" s="102" t="str">
        <f>IF(OR(ISNUMBER(C62)=TRUE,ISNUMBER(C63)=TRUE,ISNUMBER(C64)=TRUE,ISNUMBER(C65)=TRUE),SUM(C62:C65),"")</f>
        <v/>
      </c>
      <c r="D66" s="102" t="str">
        <f>IF(OR(ISNUMBER(D62)=TRUE,ISNUMBER(D63)=TRUE,ISNUMBER(D64)=TRUE,ISNUMBER(D65)=TRUE),SUM(D62:D65),"")</f>
        <v/>
      </c>
      <c r="E66" s="102" t="str">
        <f>IF(OR(ISNUMBER(E62)=TRUE,ISNUMBER(E63)=TRUE,ISNUMBER(E64)=TRUE,ISNUMBER(E65)=TRUE),SUM(E62:E65),"")</f>
        <v/>
      </c>
      <c r="F66" s="102" t="str">
        <f>IF(OR(ISNUMBER(F62)=TRUE,ISNUMBER(F63)=TRUE,ISNUMBER(F64)=TRUE,ISNUMBER(F65)=TRUE),SUM(F62:F65),"")</f>
        <v/>
      </c>
      <c r="G66" s="102" t="str">
        <f t="shared" ref="G66:AB66" si="66">IF(OR(ISNUMBER(G62)=TRUE,ISNUMBER(G63)=TRUE,ISNUMBER(G64)=TRUE,ISNUMBER(G65)=TRUE),SUM(G62:G65),"")</f>
        <v/>
      </c>
      <c r="H66" s="102" t="str">
        <f t="shared" si="66"/>
        <v/>
      </c>
      <c r="I66" s="102" t="str">
        <f t="shared" si="66"/>
        <v/>
      </c>
      <c r="J66" s="102" t="str">
        <f t="shared" si="66"/>
        <v/>
      </c>
      <c r="K66" s="102" t="str">
        <f t="shared" si="66"/>
        <v/>
      </c>
      <c r="L66" s="102" t="str">
        <f t="shared" si="66"/>
        <v/>
      </c>
      <c r="M66" s="102" t="str">
        <f t="shared" si="66"/>
        <v/>
      </c>
      <c r="N66" s="102" t="str">
        <f t="shared" si="66"/>
        <v/>
      </c>
      <c r="O66" s="102" t="str">
        <f t="shared" si="66"/>
        <v/>
      </c>
      <c r="P66" s="102" t="str">
        <f t="shared" si="66"/>
        <v/>
      </c>
      <c r="Q66" s="102" t="str">
        <f t="shared" si="66"/>
        <v/>
      </c>
      <c r="R66" s="102" t="str">
        <f t="shared" si="66"/>
        <v/>
      </c>
      <c r="S66" s="102" t="str">
        <f t="shared" si="66"/>
        <v/>
      </c>
      <c r="T66" s="102" t="str">
        <f t="shared" si="66"/>
        <v/>
      </c>
      <c r="U66" s="102" t="str">
        <f t="shared" si="66"/>
        <v/>
      </c>
      <c r="V66" s="102" t="str">
        <f t="shared" si="66"/>
        <v/>
      </c>
      <c r="W66" s="102" t="str">
        <f t="shared" si="66"/>
        <v/>
      </c>
      <c r="X66" s="102" t="str">
        <f t="shared" si="66"/>
        <v/>
      </c>
      <c r="Y66" s="102" t="str">
        <f t="shared" si="66"/>
        <v/>
      </c>
      <c r="Z66" s="102" t="str">
        <f t="shared" si="66"/>
        <v/>
      </c>
      <c r="AA66" s="102" t="str">
        <f t="shared" si="66"/>
        <v/>
      </c>
      <c r="AB66" s="102" t="str">
        <f t="shared" si="66"/>
        <v/>
      </c>
      <c r="AC66" s="24">
        <f>SUM(AC62:AC65)</f>
        <v>0</v>
      </c>
      <c r="AD66" s="25" t="str">
        <f>IF(AC66&gt;0,SUM(AD62:AD65),"")</f>
        <v/>
      </c>
      <c r="AE66" s="24" t="str">
        <f t="shared" si="5"/>
        <v/>
      </c>
    </row>
    <row r="67" spans="1:31">
      <c r="A67" s="99" t="s">
        <v>28</v>
      </c>
      <c r="B67" s="100" t="s">
        <v>93</v>
      </c>
      <c r="C67" s="20"/>
      <c r="D67" s="26"/>
      <c r="E67" s="80"/>
      <c r="F67" s="20" t="str">
        <f>IF(ISNUMBER(E67),100/E$7*E67,"")</f>
        <v/>
      </c>
      <c r="G67" s="80"/>
      <c r="H67" s="20" t="str">
        <f>IF(ISNUMBER(G67),100/G$7*G67,"")</f>
        <v/>
      </c>
      <c r="I67" s="80"/>
      <c r="J67" s="20" t="str">
        <f>IF(ISNUMBER(I67),100/I$7*I67,"")</f>
        <v/>
      </c>
      <c r="K67" s="80"/>
      <c r="L67" s="20" t="str">
        <f>IF(ISNUMBER(K67),100/K$7*K67,"")</f>
        <v/>
      </c>
      <c r="M67" s="80"/>
      <c r="N67" s="20" t="str">
        <f>IF(ISNUMBER(M67),100/M$7*M67,"")</f>
        <v/>
      </c>
      <c r="O67" s="80"/>
      <c r="P67" s="20" t="str">
        <f>IF(ISNUMBER(O67),100/O$7*O67,"")</f>
        <v/>
      </c>
      <c r="Q67" s="80"/>
      <c r="R67" s="20" t="str">
        <f>IF(ISNUMBER(Q67),100/Q$7*Q67,"")</f>
        <v/>
      </c>
      <c r="S67" s="80"/>
      <c r="T67" s="20" t="str">
        <f>IF(ISNUMBER(S67),100/S$7*S67,"")</f>
        <v/>
      </c>
      <c r="U67" s="80"/>
      <c r="V67" s="20" t="str">
        <f>IF(ISNUMBER(U67),100/U$7*U67,"")</f>
        <v/>
      </c>
      <c r="W67" s="80"/>
      <c r="X67" s="20" t="str">
        <f>IF(ISNUMBER(W67),100/W$7*W67,"")</f>
        <v/>
      </c>
      <c r="Y67" s="80"/>
      <c r="Z67" s="20" t="str">
        <f>IF(ISNUMBER(Y67),100/Y$7*Y67,"")</f>
        <v/>
      </c>
      <c r="AA67" s="80"/>
      <c r="AB67" s="20" t="str">
        <f>IF(ISNUMBER(AA67),100/AA$7*AA67,"")</f>
        <v/>
      </c>
      <c r="AC67" s="59">
        <f t="shared" ref="AC67:AC68" si="67">SUM(E67,G67,I67,K67,M67,O67,Q67,S67,U67,W67,Y67,AA67)</f>
        <v>0</v>
      </c>
      <c r="AD67" s="60" t="str">
        <f t="shared" ref="AD67:AD68" si="68">IF(AND(AC$7&gt;0,AC67&gt;0),100/AC$7*AC67,"")</f>
        <v/>
      </c>
      <c r="AE67" s="59" t="str">
        <f t="shared" si="5"/>
        <v/>
      </c>
    </row>
    <row r="68" spans="1:31">
      <c r="A68" s="99"/>
      <c r="B68" s="100" t="s">
        <v>93</v>
      </c>
      <c r="C68" s="20"/>
      <c r="D68" s="37"/>
      <c r="E68" s="80"/>
      <c r="F68" s="20" t="str">
        <f>IF(ISNUMBER(E68),100/E$7*E68,"")</f>
        <v/>
      </c>
      <c r="G68" s="80"/>
      <c r="H68" s="20" t="str">
        <f>IF(ISNUMBER(G68),100/G$7*G68,"")</f>
        <v/>
      </c>
      <c r="I68" s="80"/>
      <c r="J68" s="20" t="str">
        <f>IF(ISNUMBER(I68),100/I$7*I68,"")</f>
        <v/>
      </c>
      <c r="K68" s="80"/>
      <c r="L68" s="20" t="str">
        <f>IF(ISNUMBER(K68),100/K$7*K68,"")</f>
        <v/>
      </c>
      <c r="M68" s="80"/>
      <c r="N68" s="20" t="str">
        <f>IF(ISNUMBER(M68),100/M$7*M68,"")</f>
        <v/>
      </c>
      <c r="O68" s="80"/>
      <c r="P68" s="20" t="str">
        <f>IF(ISNUMBER(O68),100/O$7*O68,"")</f>
        <v/>
      </c>
      <c r="Q68" s="80"/>
      <c r="R68" s="20" t="str">
        <f>IF(ISNUMBER(Q68),100/Q$7*Q68,"")</f>
        <v/>
      </c>
      <c r="S68" s="80"/>
      <c r="T68" s="20" t="str">
        <f>IF(ISNUMBER(S68),100/S$7*S68,"")</f>
        <v/>
      </c>
      <c r="U68" s="80"/>
      <c r="V68" s="20" t="str">
        <f>IF(ISNUMBER(U68),100/U$7*U68,"")</f>
        <v/>
      </c>
      <c r="W68" s="80"/>
      <c r="X68" s="20" t="str">
        <f>IF(ISNUMBER(W68),100/W$7*W68,"")</f>
        <v/>
      </c>
      <c r="Y68" s="80"/>
      <c r="Z68" s="20" t="str">
        <f>IF(ISNUMBER(Y68),100/Y$7*Y68,"")</f>
        <v/>
      </c>
      <c r="AA68" s="80"/>
      <c r="AB68" s="20" t="str">
        <f>IF(ISNUMBER(AA68),100/AA$7*AA68,"")</f>
        <v/>
      </c>
      <c r="AC68" s="59">
        <f t="shared" si="67"/>
        <v>0</v>
      </c>
      <c r="AD68" s="60" t="str">
        <f t="shared" si="68"/>
        <v/>
      </c>
      <c r="AE68" s="59" t="str">
        <f t="shared" si="5"/>
        <v/>
      </c>
    </row>
    <row r="69" spans="1:31">
      <c r="A69" s="22"/>
      <c r="B69" s="23" t="s">
        <v>16</v>
      </c>
      <c r="C69" s="102" t="str">
        <f>IF(OR(ISNUMBER(C67)=TRUE,ISNUMBER(C68)=TRUE),SUM(C67:C68),"")</f>
        <v/>
      </c>
      <c r="D69" s="102" t="str">
        <f>IF(OR(ISNUMBER(D67)=TRUE,ISNUMBER(D68)=TRUE),SUM(D67:D68),"")</f>
        <v/>
      </c>
      <c r="E69" s="102" t="str">
        <f>IF(OR(ISNUMBER(E67)=TRUE,ISNUMBER(E68)=TRUE),SUM(E67:E68),"")</f>
        <v/>
      </c>
      <c r="F69" s="102" t="str">
        <f>IF(OR(ISNUMBER(F67)=TRUE,ISNUMBER(F68)=TRUE),SUM(F67:F68),"")</f>
        <v/>
      </c>
      <c r="G69" s="102" t="str">
        <f t="shared" ref="G69:AB69" si="69">IF(SUM(G67:G68)&gt;0,SUM(G67:G68),"")</f>
        <v/>
      </c>
      <c r="H69" s="102" t="str">
        <f t="shared" si="69"/>
        <v/>
      </c>
      <c r="I69" s="102" t="str">
        <f t="shared" si="69"/>
        <v/>
      </c>
      <c r="J69" s="102" t="str">
        <f t="shared" si="69"/>
        <v/>
      </c>
      <c r="K69" s="102" t="str">
        <f t="shared" si="69"/>
        <v/>
      </c>
      <c r="L69" s="102" t="str">
        <f t="shared" si="69"/>
        <v/>
      </c>
      <c r="M69" s="102" t="str">
        <f t="shared" si="69"/>
        <v/>
      </c>
      <c r="N69" s="102" t="str">
        <f t="shared" si="69"/>
        <v/>
      </c>
      <c r="O69" s="102" t="str">
        <f t="shared" si="69"/>
        <v/>
      </c>
      <c r="P69" s="102" t="str">
        <f t="shared" si="69"/>
        <v/>
      </c>
      <c r="Q69" s="102" t="str">
        <f t="shared" si="69"/>
        <v/>
      </c>
      <c r="R69" s="102" t="str">
        <f t="shared" si="69"/>
        <v/>
      </c>
      <c r="S69" s="102" t="str">
        <f t="shared" si="69"/>
        <v/>
      </c>
      <c r="T69" s="102" t="str">
        <f t="shared" si="69"/>
        <v/>
      </c>
      <c r="U69" s="102" t="str">
        <f t="shared" si="69"/>
        <v/>
      </c>
      <c r="V69" s="102" t="str">
        <f t="shared" si="69"/>
        <v/>
      </c>
      <c r="W69" s="102" t="str">
        <f t="shared" si="69"/>
        <v/>
      </c>
      <c r="X69" s="102" t="str">
        <f t="shared" si="69"/>
        <v/>
      </c>
      <c r="Y69" s="102" t="str">
        <f t="shared" si="69"/>
        <v/>
      </c>
      <c r="Z69" s="102" t="str">
        <f t="shared" si="69"/>
        <v/>
      </c>
      <c r="AA69" s="102" t="str">
        <f t="shared" si="69"/>
        <v/>
      </c>
      <c r="AB69" s="102" t="str">
        <f t="shared" si="69"/>
        <v/>
      </c>
      <c r="AC69" s="24">
        <f>SUM(AC67:AC68)</f>
        <v>0</v>
      </c>
      <c r="AD69" s="25" t="str">
        <f>IF(AC69&gt;0,SUM(AD67:AD68),"")</f>
        <v/>
      </c>
      <c r="AE69" s="24" t="str">
        <f t="shared" si="5"/>
        <v/>
      </c>
    </row>
    <row r="70" spans="1:31">
      <c r="A70" s="99" t="s">
        <v>24</v>
      </c>
      <c r="B70" s="100" t="s">
        <v>25</v>
      </c>
      <c r="C70" s="20"/>
      <c r="D70" s="26"/>
      <c r="E70" s="80"/>
      <c r="F70" s="20" t="str">
        <f t="shared" ref="F70:F76" si="70">IF(ISNUMBER(E70),100/E$7*E70,"")</f>
        <v/>
      </c>
      <c r="G70" s="80"/>
      <c r="H70" s="20" t="str">
        <f t="shared" ref="H70:H76" si="71">IF(ISNUMBER(G70),100/G$7*G70,"")</f>
        <v/>
      </c>
      <c r="I70" s="80"/>
      <c r="J70" s="20" t="str">
        <f t="shared" ref="J70:J76" si="72">IF(ISNUMBER(I70),100/I$7*I70,"")</f>
        <v/>
      </c>
      <c r="K70" s="80"/>
      <c r="L70" s="20" t="str">
        <f t="shared" ref="L70:L76" si="73">IF(ISNUMBER(K70),100/K$7*K70,"")</f>
        <v/>
      </c>
      <c r="M70" s="80"/>
      <c r="N70" s="20" t="str">
        <f t="shared" ref="N70:N76" si="74">IF(ISNUMBER(M70),100/M$7*M70,"")</f>
        <v/>
      </c>
      <c r="O70" s="80"/>
      <c r="P70" s="20" t="str">
        <f t="shared" ref="P70:P76" si="75">IF(ISNUMBER(O70),100/O$7*O70,"")</f>
        <v/>
      </c>
      <c r="Q70" s="80"/>
      <c r="R70" s="20" t="str">
        <f t="shared" ref="R70:R76" si="76">IF(ISNUMBER(Q70),100/Q$7*Q70,"")</f>
        <v/>
      </c>
      <c r="S70" s="80"/>
      <c r="T70" s="20" t="str">
        <f t="shared" ref="T70:T76" si="77">IF(ISNUMBER(S70),100/S$7*S70,"")</f>
        <v/>
      </c>
      <c r="U70" s="80"/>
      <c r="V70" s="20" t="str">
        <f t="shared" ref="V70:V76" si="78">IF(ISNUMBER(U70),100/U$7*U70,"")</f>
        <v/>
      </c>
      <c r="W70" s="80"/>
      <c r="X70" s="20" t="str">
        <f t="shared" ref="X70:X76" si="79">IF(ISNUMBER(W70),100/W$7*W70,"")</f>
        <v/>
      </c>
      <c r="Y70" s="80"/>
      <c r="Z70" s="20" t="str">
        <f t="shared" ref="Z70:Z76" si="80">IF(ISNUMBER(Y70),100/Y$7*Y70,"")</f>
        <v/>
      </c>
      <c r="AA70" s="80"/>
      <c r="AB70" s="20" t="str">
        <f t="shared" ref="AB70:AB76" si="81">IF(ISNUMBER(AA70),100/AA$7*AA70,"")</f>
        <v/>
      </c>
      <c r="AC70" s="59">
        <f t="shared" ref="AC70:AC76" si="82">SUM(E70,G70,I70,K70,M70,O70,Q70,S70,U70,W70,Y70,AA70)</f>
        <v>0</v>
      </c>
      <c r="AD70" s="60" t="str">
        <f t="shared" ref="AD70:AD76" si="83">IF(AND(AC$7&gt;0,AC70&gt;0),100/AC$7*AC70,"")</f>
        <v/>
      </c>
      <c r="AE70" s="59" t="str">
        <f t="shared" si="5"/>
        <v/>
      </c>
    </row>
    <row r="71" spans="1:31">
      <c r="A71" s="99"/>
      <c r="B71" s="100" t="s">
        <v>93</v>
      </c>
      <c r="C71" s="20"/>
      <c r="D71" s="26"/>
      <c r="E71" s="80"/>
      <c r="F71" s="20" t="str">
        <f t="shared" si="70"/>
        <v/>
      </c>
      <c r="G71" s="80"/>
      <c r="H71" s="20" t="str">
        <f t="shared" si="71"/>
        <v/>
      </c>
      <c r="I71" s="80"/>
      <c r="J71" s="20" t="str">
        <f t="shared" si="72"/>
        <v/>
      </c>
      <c r="K71" s="80"/>
      <c r="L71" s="20" t="str">
        <f t="shared" si="73"/>
        <v/>
      </c>
      <c r="M71" s="80"/>
      <c r="N71" s="20" t="str">
        <f t="shared" si="74"/>
        <v/>
      </c>
      <c r="O71" s="80"/>
      <c r="P71" s="20" t="str">
        <f t="shared" si="75"/>
        <v/>
      </c>
      <c r="Q71" s="80"/>
      <c r="R71" s="20" t="str">
        <f t="shared" si="76"/>
        <v/>
      </c>
      <c r="S71" s="80"/>
      <c r="T71" s="20" t="str">
        <f t="shared" si="77"/>
        <v/>
      </c>
      <c r="U71" s="80"/>
      <c r="V71" s="20" t="str">
        <f t="shared" si="78"/>
        <v/>
      </c>
      <c r="W71" s="80"/>
      <c r="X71" s="20" t="str">
        <f t="shared" si="79"/>
        <v/>
      </c>
      <c r="Y71" s="80"/>
      <c r="Z71" s="20" t="str">
        <f t="shared" si="80"/>
        <v/>
      </c>
      <c r="AA71" s="80"/>
      <c r="AB71" s="20" t="str">
        <f t="shared" si="81"/>
        <v/>
      </c>
      <c r="AC71" s="59">
        <f t="shared" si="82"/>
        <v>0</v>
      </c>
      <c r="AD71" s="60" t="str">
        <f t="shared" si="83"/>
        <v/>
      </c>
      <c r="AE71" s="59" t="str">
        <f t="shared" si="5"/>
        <v/>
      </c>
    </row>
    <row r="72" spans="1:31">
      <c r="A72" s="99"/>
      <c r="B72" s="100" t="s">
        <v>93</v>
      </c>
      <c r="C72" s="20"/>
      <c r="D72" s="26"/>
      <c r="E72" s="80"/>
      <c r="F72" s="20" t="str">
        <f t="shared" si="70"/>
        <v/>
      </c>
      <c r="G72" s="80"/>
      <c r="H72" s="20" t="str">
        <f t="shared" si="71"/>
        <v/>
      </c>
      <c r="I72" s="80"/>
      <c r="J72" s="20" t="str">
        <f t="shared" si="72"/>
        <v/>
      </c>
      <c r="K72" s="80"/>
      <c r="L72" s="20" t="str">
        <f t="shared" si="73"/>
        <v/>
      </c>
      <c r="M72" s="80"/>
      <c r="N72" s="20" t="str">
        <f t="shared" si="74"/>
        <v/>
      </c>
      <c r="O72" s="80"/>
      <c r="P72" s="20" t="str">
        <f t="shared" si="75"/>
        <v/>
      </c>
      <c r="Q72" s="80"/>
      <c r="R72" s="20" t="str">
        <f t="shared" si="76"/>
        <v/>
      </c>
      <c r="S72" s="80"/>
      <c r="T72" s="20" t="str">
        <f t="shared" si="77"/>
        <v/>
      </c>
      <c r="U72" s="80"/>
      <c r="V72" s="20" t="str">
        <f t="shared" si="78"/>
        <v/>
      </c>
      <c r="W72" s="80"/>
      <c r="X72" s="20" t="str">
        <f t="shared" si="79"/>
        <v/>
      </c>
      <c r="Y72" s="80"/>
      <c r="Z72" s="20" t="str">
        <f t="shared" si="80"/>
        <v/>
      </c>
      <c r="AA72" s="80"/>
      <c r="AB72" s="20" t="str">
        <f t="shared" si="81"/>
        <v/>
      </c>
      <c r="AC72" s="59">
        <f t="shared" si="82"/>
        <v>0</v>
      </c>
      <c r="AD72" s="60" t="str">
        <f t="shared" si="83"/>
        <v/>
      </c>
      <c r="AE72" s="59" t="str">
        <f t="shared" si="5"/>
        <v/>
      </c>
    </row>
    <row r="73" spans="1:31">
      <c r="A73" s="99"/>
      <c r="B73" s="100" t="s">
        <v>93</v>
      </c>
      <c r="C73" s="20"/>
      <c r="D73" s="26"/>
      <c r="E73" s="80"/>
      <c r="F73" s="20" t="str">
        <f t="shared" si="70"/>
        <v/>
      </c>
      <c r="G73" s="80"/>
      <c r="H73" s="20" t="str">
        <f t="shared" si="71"/>
        <v/>
      </c>
      <c r="I73" s="80"/>
      <c r="J73" s="20" t="str">
        <f t="shared" si="72"/>
        <v/>
      </c>
      <c r="K73" s="80"/>
      <c r="L73" s="20" t="str">
        <f t="shared" si="73"/>
        <v/>
      </c>
      <c r="M73" s="80"/>
      <c r="N73" s="20" t="str">
        <f t="shared" si="74"/>
        <v/>
      </c>
      <c r="O73" s="80"/>
      <c r="P73" s="20" t="str">
        <f t="shared" si="75"/>
        <v/>
      </c>
      <c r="Q73" s="80"/>
      <c r="R73" s="20" t="str">
        <f t="shared" si="76"/>
        <v/>
      </c>
      <c r="S73" s="80"/>
      <c r="T73" s="20" t="str">
        <f t="shared" si="77"/>
        <v/>
      </c>
      <c r="U73" s="80"/>
      <c r="V73" s="20" t="str">
        <f t="shared" si="78"/>
        <v/>
      </c>
      <c r="W73" s="80"/>
      <c r="X73" s="20" t="str">
        <f t="shared" si="79"/>
        <v/>
      </c>
      <c r="Y73" s="80"/>
      <c r="Z73" s="20" t="str">
        <f t="shared" si="80"/>
        <v/>
      </c>
      <c r="AA73" s="80"/>
      <c r="AB73" s="20" t="str">
        <f t="shared" si="81"/>
        <v/>
      </c>
      <c r="AC73" s="59">
        <f t="shared" si="82"/>
        <v>0</v>
      </c>
      <c r="AD73" s="60" t="str">
        <f t="shared" si="83"/>
        <v/>
      </c>
      <c r="AE73" s="59" t="str">
        <f t="shared" si="5"/>
        <v/>
      </c>
    </row>
    <row r="74" spans="1:31">
      <c r="A74" s="99"/>
      <c r="B74" s="100" t="s">
        <v>93</v>
      </c>
      <c r="C74" s="20"/>
      <c r="D74" s="26"/>
      <c r="E74" s="80"/>
      <c r="F74" s="20" t="str">
        <f t="shared" si="70"/>
        <v/>
      </c>
      <c r="G74" s="80"/>
      <c r="H74" s="20" t="str">
        <f t="shared" si="71"/>
        <v/>
      </c>
      <c r="I74" s="80"/>
      <c r="J74" s="20" t="str">
        <f t="shared" si="72"/>
        <v/>
      </c>
      <c r="K74" s="80"/>
      <c r="L74" s="20" t="str">
        <f t="shared" si="73"/>
        <v/>
      </c>
      <c r="M74" s="80"/>
      <c r="N74" s="20" t="str">
        <f t="shared" si="74"/>
        <v/>
      </c>
      <c r="O74" s="80"/>
      <c r="P74" s="20" t="str">
        <f t="shared" si="75"/>
        <v/>
      </c>
      <c r="Q74" s="80"/>
      <c r="R74" s="20" t="str">
        <f t="shared" si="76"/>
        <v/>
      </c>
      <c r="S74" s="80"/>
      <c r="T74" s="20" t="str">
        <f t="shared" si="77"/>
        <v/>
      </c>
      <c r="U74" s="80"/>
      <c r="V74" s="20" t="str">
        <f t="shared" si="78"/>
        <v/>
      </c>
      <c r="W74" s="80"/>
      <c r="X74" s="20" t="str">
        <f t="shared" si="79"/>
        <v/>
      </c>
      <c r="Y74" s="80"/>
      <c r="Z74" s="20" t="str">
        <f t="shared" si="80"/>
        <v/>
      </c>
      <c r="AA74" s="80"/>
      <c r="AB74" s="20" t="str">
        <f t="shared" si="81"/>
        <v/>
      </c>
      <c r="AC74" s="59">
        <f t="shared" si="82"/>
        <v>0</v>
      </c>
      <c r="AD74" s="60" t="str">
        <f t="shared" si="83"/>
        <v/>
      </c>
      <c r="AE74" s="59" t="str">
        <f t="shared" si="5"/>
        <v/>
      </c>
    </row>
    <row r="75" spans="1:31">
      <c r="A75" s="99"/>
      <c r="B75" s="100" t="s">
        <v>93</v>
      </c>
      <c r="C75" s="20"/>
      <c r="D75" s="26"/>
      <c r="E75" s="80"/>
      <c r="F75" s="20" t="str">
        <f t="shared" si="70"/>
        <v/>
      </c>
      <c r="G75" s="80"/>
      <c r="H75" s="20" t="str">
        <f t="shared" si="71"/>
        <v/>
      </c>
      <c r="I75" s="80"/>
      <c r="J75" s="20" t="str">
        <f t="shared" si="72"/>
        <v/>
      </c>
      <c r="K75" s="80"/>
      <c r="L75" s="20" t="str">
        <f t="shared" si="73"/>
        <v/>
      </c>
      <c r="M75" s="80"/>
      <c r="N75" s="20" t="str">
        <f t="shared" si="74"/>
        <v/>
      </c>
      <c r="O75" s="80"/>
      <c r="P75" s="20" t="str">
        <f t="shared" si="75"/>
        <v/>
      </c>
      <c r="Q75" s="80"/>
      <c r="R75" s="20" t="str">
        <f t="shared" si="76"/>
        <v/>
      </c>
      <c r="S75" s="80"/>
      <c r="T75" s="20" t="str">
        <f t="shared" si="77"/>
        <v/>
      </c>
      <c r="U75" s="80"/>
      <c r="V75" s="20" t="str">
        <f t="shared" si="78"/>
        <v/>
      </c>
      <c r="W75" s="80"/>
      <c r="X75" s="20" t="str">
        <f t="shared" si="79"/>
        <v/>
      </c>
      <c r="Y75" s="80"/>
      <c r="Z75" s="20" t="str">
        <f t="shared" si="80"/>
        <v/>
      </c>
      <c r="AA75" s="80"/>
      <c r="AB75" s="20" t="str">
        <f t="shared" si="81"/>
        <v/>
      </c>
      <c r="AC75" s="59">
        <f t="shared" si="82"/>
        <v>0</v>
      </c>
      <c r="AD75" s="60" t="str">
        <f t="shared" si="83"/>
        <v/>
      </c>
      <c r="AE75" s="59" t="str">
        <f t="shared" si="5"/>
        <v/>
      </c>
    </row>
    <row r="76" spans="1:31">
      <c r="A76" s="99"/>
      <c r="B76" s="100" t="s">
        <v>93</v>
      </c>
      <c r="C76" s="20"/>
      <c r="D76" s="26"/>
      <c r="E76" s="80"/>
      <c r="F76" s="20" t="str">
        <f t="shared" si="70"/>
        <v/>
      </c>
      <c r="G76" s="80"/>
      <c r="H76" s="20" t="str">
        <f t="shared" si="71"/>
        <v/>
      </c>
      <c r="I76" s="80"/>
      <c r="J76" s="20" t="str">
        <f t="shared" si="72"/>
        <v/>
      </c>
      <c r="K76" s="80"/>
      <c r="L76" s="20" t="str">
        <f t="shared" si="73"/>
        <v/>
      </c>
      <c r="M76" s="80"/>
      <c r="N76" s="20" t="str">
        <f t="shared" si="74"/>
        <v/>
      </c>
      <c r="O76" s="80"/>
      <c r="P76" s="20" t="str">
        <f t="shared" si="75"/>
        <v/>
      </c>
      <c r="Q76" s="80"/>
      <c r="R76" s="20" t="str">
        <f t="shared" si="76"/>
        <v/>
      </c>
      <c r="S76" s="80"/>
      <c r="T76" s="20" t="str">
        <f t="shared" si="77"/>
        <v/>
      </c>
      <c r="U76" s="80"/>
      <c r="V76" s="20" t="str">
        <f t="shared" si="78"/>
        <v/>
      </c>
      <c r="W76" s="80"/>
      <c r="X76" s="20" t="str">
        <f t="shared" si="79"/>
        <v/>
      </c>
      <c r="Y76" s="80"/>
      <c r="Z76" s="20" t="str">
        <f t="shared" si="80"/>
        <v/>
      </c>
      <c r="AA76" s="80"/>
      <c r="AB76" s="20" t="str">
        <f t="shared" si="81"/>
        <v/>
      </c>
      <c r="AC76" s="59">
        <f t="shared" si="82"/>
        <v>0</v>
      </c>
      <c r="AD76" s="60" t="str">
        <f t="shared" si="83"/>
        <v/>
      </c>
      <c r="AE76" s="59" t="str">
        <f t="shared" si="5"/>
        <v/>
      </c>
    </row>
    <row r="77" spans="1:31">
      <c r="A77" s="22"/>
      <c r="B77" s="23" t="s">
        <v>16</v>
      </c>
      <c r="C77" s="102" t="str">
        <f>IF(OR(ISNUMBER(C70)=TRUE,ISNUMBER(C71)=TRUE,ISNUMBER(C72)=TRUE,ISNUMBER(C73)=TRUE,ISNUMBER(C74)=TRUE,ISNUMBER(C75)=TRUE,ISNUMBER(C76)=TRUE),SUM(C70:C76),"")</f>
        <v/>
      </c>
      <c r="D77" s="102" t="str">
        <f>IF(OR(ISNUMBER(D70)=TRUE,ISNUMBER(D71)=TRUE,ISNUMBER(D72)=TRUE,ISNUMBER(D73)=TRUE,ISNUMBER(D74)=TRUE,ISNUMBER(D75)=TRUE,ISNUMBER(D76)=TRUE),SUM(D70:D76),"")</f>
        <v/>
      </c>
      <c r="E77" s="102" t="str">
        <f>IF(OR(ISNUMBER(E70)=TRUE,ISNUMBER(E71)=TRUE,ISNUMBER(E72)=TRUE,ISNUMBER(E73)=TRUE,ISNUMBER(E74)=TRUE,ISNUMBER(E75)=TRUE,ISNUMBER(E76)=TRUE),SUM(E70:E76),"")</f>
        <v/>
      </c>
      <c r="F77" s="102" t="str">
        <f>IF(OR(ISNUMBER(F70)=TRUE,ISNUMBER(F71)=TRUE,ISNUMBER(F72)=TRUE,ISNUMBER(F73)=TRUE,ISNUMBER(F74)=TRUE,ISNUMBER(F75)=TRUE,ISNUMBER(F76)=TRUE),SUM(F70:F76),"")</f>
        <v/>
      </c>
      <c r="G77" s="102" t="str">
        <f t="shared" ref="G77:AB77" si="84">IF(OR(ISNUMBER(G70)=TRUE,ISNUMBER(G71)=TRUE,ISNUMBER(G72)=TRUE,ISNUMBER(G73)=TRUE,ISNUMBER(G74)=TRUE,ISNUMBER(G75)=TRUE,ISNUMBER(G76)=TRUE),SUM(G70:G76),"")</f>
        <v/>
      </c>
      <c r="H77" s="102" t="str">
        <f t="shared" si="84"/>
        <v/>
      </c>
      <c r="I77" s="102" t="str">
        <f t="shared" si="84"/>
        <v/>
      </c>
      <c r="J77" s="102" t="str">
        <f t="shared" si="84"/>
        <v/>
      </c>
      <c r="K77" s="102" t="str">
        <f t="shared" si="84"/>
        <v/>
      </c>
      <c r="L77" s="102" t="str">
        <f t="shared" si="84"/>
        <v/>
      </c>
      <c r="M77" s="102" t="str">
        <f t="shared" si="84"/>
        <v/>
      </c>
      <c r="N77" s="102" t="str">
        <f t="shared" si="84"/>
        <v/>
      </c>
      <c r="O77" s="102" t="str">
        <f t="shared" si="84"/>
        <v/>
      </c>
      <c r="P77" s="102" t="str">
        <f t="shared" si="84"/>
        <v/>
      </c>
      <c r="Q77" s="102" t="str">
        <f t="shared" si="84"/>
        <v/>
      </c>
      <c r="R77" s="102" t="str">
        <f t="shared" si="84"/>
        <v/>
      </c>
      <c r="S77" s="102" t="str">
        <f t="shared" si="84"/>
        <v/>
      </c>
      <c r="T77" s="102" t="str">
        <f t="shared" si="84"/>
        <v/>
      </c>
      <c r="U77" s="102" t="str">
        <f t="shared" si="84"/>
        <v/>
      </c>
      <c r="V77" s="102" t="str">
        <f t="shared" si="84"/>
        <v/>
      </c>
      <c r="W77" s="102" t="str">
        <f t="shared" si="84"/>
        <v/>
      </c>
      <c r="X77" s="102" t="str">
        <f t="shared" si="84"/>
        <v/>
      </c>
      <c r="Y77" s="102" t="str">
        <f t="shared" si="84"/>
        <v/>
      </c>
      <c r="Z77" s="102" t="str">
        <f t="shared" si="84"/>
        <v/>
      </c>
      <c r="AA77" s="102" t="str">
        <f t="shared" si="84"/>
        <v/>
      </c>
      <c r="AB77" s="102" t="str">
        <f t="shared" si="84"/>
        <v/>
      </c>
      <c r="AC77" s="24">
        <f>SUM(AC70:AC76)</f>
        <v>0</v>
      </c>
      <c r="AD77" s="25" t="str">
        <f>IF(AC77&gt;0,SUM(AD70:AD76),"")</f>
        <v/>
      </c>
      <c r="AE77" s="24" t="str">
        <f t="shared" si="5"/>
        <v/>
      </c>
    </row>
    <row r="78" spans="1:31">
      <c r="A78" s="99" t="s">
        <v>107</v>
      </c>
      <c r="B78" s="100" t="s">
        <v>109</v>
      </c>
      <c r="C78" s="20"/>
      <c r="D78" s="26"/>
      <c r="E78" s="80"/>
      <c r="F78" s="20" t="str">
        <f>IF(ISNUMBER(E78),100/E$7*E78,"")</f>
        <v/>
      </c>
      <c r="G78" s="80"/>
      <c r="H78" s="20" t="str">
        <f>IF(ISNUMBER(G78),100/G$7*G78,"")</f>
        <v/>
      </c>
      <c r="I78" s="80"/>
      <c r="J78" s="20" t="str">
        <f>IF(ISNUMBER(I78),100/I$7*I78,"")</f>
        <v/>
      </c>
      <c r="K78" s="80"/>
      <c r="L78" s="20" t="str">
        <f>IF(ISNUMBER(K78),100/K$7*K78,"")</f>
        <v/>
      </c>
      <c r="M78" s="80"/>
      <c r="N78" s="20" t="str">
        <f>IF(ISNUMBER(M78),100/M$7*M78,"")</f>
        <v/>
      </c>
      <c r="O78" s="80"/>
      <c r="P78" s="20" t="str">
        <f>IF(ISNUMBER(O78),100/O$7*O78,"")</f>
        <v/>
      </c>
      <c r="Q78" s="80"/>
      <c r="R78" s="20" t="str">
        <f>IF(ISNUMBER(Q78),100/Q$7*Q78,"")</f>
        <v/>
      </c>
      <c r="S78" s="80"/>
      <c r="T78" s="20" t="str">
        <f>IF(ISNUMBER(S78),100/S$7*S78,"")</f>
        <v/>
      </c>
      <c r="U78" s="80"/>
      <c r="V78" s="20" t="str">
        <f>IF(ISNUMBER(U78),100/U$7*U78,"")</f>
        <v/>
      </c>
      <c r="W78" s="80"/>
      <c r="X78" s="20" t="str">
        <f>IF(ISNUMBER(W78),100/W$7*W78,"")</f>
        <v/>
      </c>
      <c r="Y78" s="80"/>
      <c r="Z78" s="20" t="str">
        <f>IF(ISNUMBER(Y78),100/Y$7*Y78,"")</f>
        <v/>
      </c>
      <c r="AA78" s="80"/>
      <c r="AB78" s="20" t="str">
        <f>IF(ISNUMBER(AA78),100/AA$7*AA78,"")</f>
        <v/>
      </c>
      <c r="AC78" s="59">
        <f t="shared" ref="AC78:AC80" si="85">SUM(E78,G78,I78,K78,M78,O78,Q78,S78,U78,W78,Y78,AA78)</f>
        <v>0</v>
      </c>
      <c r="AD78" s="60" t="str">
        <f t="shared" ref="AD78:AD80" si="86">IF(AND(AC$7&gt;0,AC78&gt;0),100/AC$7*AC78,"")</f>
        <v/>
      </c>
      <c r="AE78" s="59" t="str">
        <f t="shared" si="5"/>
        <v/>
      </c>
    </row>
    <row r="79" spans="1:31">
      <c r="A79" s="99"/>
      <c r="B79" s="100" t="s">
        <v>93</v>
      </c>
      <c r="C79" s="20"/>
      <c r="D79" s="26"/>
      <c r="E79" s="80"/>
      <c r="F79" s="20" t="str">
        <f>IF(ISNUMBER(E79),100/E$7*E79,"")</f>
        <v/>
      </c>
      <c r="G79" s="80"/>
      <c r="H79" s="20" t="str">
        <f>IF(ISNUMBER(G79),100/G$7*G79,"")</f>
        <v/>
      </c>
      <c r="I79" s="80"/>
      <c r="J79" s="20" t="str">
        <f>IF(ISNUMBER(I79),100/I$7*I79,"")</f>
        <v/>
      </c>
      <c r="K79" s="80"/>
      <c r="L79" s="20" t="str">
        <f>IF(ISNUMBER(K79),100/K$7*K79,"")</f>
        <v/>
      </c>
      <c r="M79" s="80"/>
      <c r="N79" s="20" t="str">
        <f>IF(ISNUMBER(M79),100/M$7*M79,"")</f>
        <v/>
      </c>
      <c r="O79" s="80"/>
      <c r="P79" s="20" t="str">
        <f>IF(ISNUMBER(O79),100/O$7*O79,"")</f>
        <v/>
      </c>
      <c r="Q79" s="80"/>
      <c r="R79" s="20" t="str">
        <f>IF(ISNUMBER(Q79),100/Q$7*Q79,"")</f>
        <v/>
      </c>
      <c r="S79" s="80"/>
      <c r="T79" s="20" t="str">
        <f>IF(ISNUMBER(S79),100/S$7*S79,"")</f>
        <v/>
      </c>
      <c r="U79" s="80"/>
      <c r="V79" s="20" t="str">
        <f>IF(ISNUMBER(U79),100/U$7*U79,"")</f>
        <v/>
      </c>
      <c r="W79" s="80"/>
      <c r="X79" s="20" t="str">
        <f>IF(ISNUMBER(W79),100/W$7*W79,"")</f>
        <v/>
      </c>
      <c r="Y79" s="80"/>
      <c r="Z79" s="20" t="str">
        <f>IF(ISNUMBER(Y79),100/Y$7*Y79,"")</f>
        <v/>
      </c>
      <c r="AA79" s="80"/>
      <c r="AB79" s="20" t="str">
        <f>IF(ISNUMBER(AA79),100/AA$7*AA79,"")</f>
        <v/>
      </c>
      <c r="AC79" s="59">
        <f t="shared" si="85"/>
        <v>0</v>
      </c>
      <c r="AD79" s="60" t="str">
        <f t="shared" si="86"/>
        <v/>
      </c>
      <c r="AE79" s="59" t="str">
        <f t="shared" si="5"/>
        <v/>
      </c>
    </row>
    <row r="80" spans="1:31">
      <c r="A80" s="99"/>
      <c r="B80" s="100" t="s">
        <v>93</v>
      </c>
      <c r="C80" s="20"/>
      <c r="D80" s="26"/>
      <c r="E80" s="80"/>
      <c r="F80" s="20" t="str">
        <f>IF(ISNUMBER(E80),100/E$7*E80,"")</f>
        <v/>
      </c>
      <c r="G80" s="80"/>
      <c r="H80" s="20" t="str">
        <f>IF(ISNUMBER(G80),100/G$7*G80,"")</f>
        <v/>
      </c>
      <c r="I80" s="80"/>
      <c r="J80" s="20" t="str">
        <f>IF(ISNUMBER(I80),100/I$7*I80,"")</f>
        <v/>
      </c>
      <c r="K80" s="80"/>
      <c r="L80" s="20" t="str">
        <f>IF(ISNUMBER(K80),100/K$7*K80,"")</f>
        <v/>
      </c>
      <c r="M80" s="80"/>
      <c r="N80" s="20" t="str">
        <f>IF(ISNUMBER(M80),100/M$7*M80,"")</f>
        <v/>
      </c>
      <c r="O80" s="80"/>
      <c r="P80" s="20" t="str">
        <f>IF(ISNUMBER(O80),100/O$7*O80,"")</f>
        <v/>
      </c>
      <c r="Q80" s="80"/>
      <c r="R80" s="20" t="str">
        <f>IF(ISNUMBER(Q80),100/Q$7*Q80,"")</f>
        <v/>
      </c>
      <c r="S80" s="80"/>
      <c r="T80" s="20" t="str">
        <f>IF(ISNUMBER(S80),100/S$7*S80,"")</f>
        <v/>
      </c>
      <c r="U80" s="80"/>
      <c r="V80" s="20" t="str">
        <f>IF(ISNUMBER(U80),100/U$7*U80,"")</f>
        <v/>
      </c>
      <c r="W80" s="80"/>
      <c r="X80" s="20" t="str">
        <f>IF(ISNUMBER(W80),100/W$7*W80,"")</f>
        <v/>
      </c>
      <c r="Y80" s="80"/>
      <c r="Z80" s="20" t="str">
        <f>IF(ISNUMBER(Y80),100/Y$7*Y80,"")</f>
        <v/>
      </c>
      <c r="AA80" s="80"/>
      <c r="AB80" s="20" t="str">
        <f>IF(ISNUMBER(AA80),100/AA$7*AA80,"")</f>
        <v/>
      </c>
      <c r="AC80" s="59">
        <f t="shared" si="85"/>
        <v>0</v>
      </c>
      <c r="AD80" s="60" t="str">
        <f t="shared" si="86"/>
        <v/>
      </c>
      <c r="AE80" s="59" t="str">
        <f t="shared" ref="AE80:AE94" si="87">IF(AC80&gt;0,SUM(E80,G80,I80,K80,M80,O80,Q80,S80,U80,W80,Y80,AA80)/$AS$2,"")</f>
        <v/>
      </c>
    </row>
    <row r="81" spans="1:31">
      <c r="A81" s="22"/>
      <c r="B81" s="23" t="s">
        <v>16</v>
      </c>
      <c r="C81" s="102" t="str">
        <f>IF(OR(ISNUMBER(C78)=TRUE,ISNUMBER(C79)=TRUE,ISNUMBER(C80)=TRUE),SUM(C78:C80),"")</f>
        <v/>
      </c>
      <c r="D81" s="102" t="str">
        <f>IF(OR(ISNUMBER(D78)=TRUE,ISNUMBER(D79)=TRUE,ISNUMBER(D80)=TRUE),SUM(D78:D80),"")</f>
        <v/>
      </c>
      <c r="E81" s="102" t="str">
        <f>IF(OR(ISNUMBER(E78)=TRUE,ISNUMBER(E79)=TRUE,ISNUMBER(E80)=TRUE),SUM(E78:E80),"")</f>
        <v/>
      </c>
      <c r="F81" s="102" t="str">
        <f>IF(OR(ISNUMBER(F78)=TRUE,ISNUMBER(F79)=TRUE,ISNUMBER(F80)=TRUE),SUM(F78:F80),"")</f>
        <v/>
      </c>
      <c r="G81" s="102" t="str">
        <f t="shared" ref="G81:AB81" si="88">IF(OR(ISNUMBER(G78)=TRUE,ISNUMBER(G79)=TRUE,ISNUMBER(G80)=TRUE),SUM(G78:G80),"")</f>
        <v/>
      </c>
      <c r="H81" s="102" t="str">
        <f t="shared" si="88"/>
        <v/>
      </c>
      <c r="I81" s="102" t="str">
        <f t="shared" si="88"/>
        <v/>
      </c>
      <c r="J81" s="102" t="str">
        <f t="shared" si="88"/>
        <v/>
      </c>
      <c r="K81" s="102" t="str">
        <f t="shared" si="88"/>
        <v/>
      </c>
      <c r="L81" s="102" t="str">
        <f t="shared" si="88"/>
        <v/>
      </c>
      <c r="M81" s="102" t="str">
        <f t="shared" si="88"/>
        <v/>
      </c>
      <c r="N81" s="102" t="str">
        <f t="shared" si="88"/>
        <v/>
      </c>
      <c r="O81" s="102" t="str">
        <f t="shared" si="88"/>
        <v/>
      </c>
      <c r="P81" s="102" t="str">
        <f t="shared" si="88"/>
        <v/>
      </c>
      <c r="Q81" s="102" t="str">
        <f t="shared" si="88"/>
        <v/>
      </c>
      <c r="R81" s="102" t="str">
        <f t="shared" si="88"/>
        <v/>
      </c>
      <c r="S81" s="102" t="str">
        <f t="shared" si="88"/>
        <v/>
      </c>
      <c r="T81" s="102" t="str">
        <f t="shared" si="88"/>
        <v/>
      </c>
      <c r="U81" s="102" t="str">
        <f t="shared" si="88"/>
        <v/>
      </c>
      <c r="V81" s="102" t="str">
        <f t="shared" si="88"/>
        <v/>
      </c>
      <c r="W81" s="102" t="str">
        <f t="shared" si="88"/>
        <v/>
      </c>
      <c r="X81" s="102" t="str">
        <f t="shared" si="88"/>
        <v/>
      </c>
      <c r="Y81" s="102" t="str">
        <f t="shared" si="88"/>
        <v/>
      </c>
      <c r="Z81" s="102" t="str">
        <f t="shared" si="88"/>
        <v/>
      </c>
      <c r="AA81" s="102" t="str">
        <f t="shared" si="88"/>
        <v/>
      </c>
      <c r="AB81" s="102" t="str">
        <f t="shared" si="88"/>
        <v/>
      </c>
      <c r="AC81" s="24">
        <f>SUM(AC78:AC80)</f>
        <v>0</v>
      </c>
      <c r="AD81" s="25" t="str">
        <f>IF(AC81&gt;0,SUM(AD78:AD80),"")</f>
        <v/>
      </c>
      <c r="AE81" s="24" t="str">
        <f t="shared" si="87"/>
        <v/>
      </c>
    </row>
    <row r="82" spans="1:31">
      <c r="A82" s="99" t="s">
        <v>49</v>
      </c>
      <c r="B82" s="100" t="s">
        <v>96</v>
      </c>
      <c r="C82" s="20"/>
      <c r="D82" s="26"/>
      <c r="E82" s="80"/>
      <c r="F82" s="20" t="str">
        <f>IF(ISNUMBER(E82),100/E$7*E82,"")</f>
        <v/>
      </c>
      <c r="G82" s="80"/>
      <c r="H82" s="20" t="str">
        <f>IF(ISNUMBER(G82),100/G$7*G82,"")</f>
        <v/>
      </c>
      <c r="I82" s="80"/>
      <c r="J82" s="20" t="str">
        <f>IF(ISNUMBER(I82),100/I$7*I82,"")</f>
        <v/>
      </c>
      <c r="K82" s="80"/>
      <c r="L82" s="20" t="str">
        <f>IF(ISNUMBER(K82),100/K$7*K82,"")</f>
        <v/>
      </c>
      <c r="M82" s="80"/>
      <c r="N82" s="20" t="str">
        <f>IF(ISNUMBER(M82),100/M$7*M82,"")</f>
        <v/>
      </c>
      <c r="O82" s="80"/>
      <c r="P82" s="20" t="str">
        <f>IF(ISNUMBER(O82),100/O$7*O82,"")</f>
        <v/>
      </c>
      <c r="Q82" s="80"/>
      <c r="R82" s="20" t="str">
        <f>IF(ISNUMBER(Q82),100/Q$7*Q82,"")</f>
        <v/>
      </c>
      <c r="S82" s="80"/>
      <c r="T82" s="20" t="str">
        <f>IF(ISNUMBER(S82),100/S$7*S82,"")</f>
        <v/>
      </c>
      <c r="U82" s="80"/>
      <c r="V82" s="20" t="str">
        <f>IF(ISNUMBER(U82),100/U$7*U82,"")</f>
        <v/>
      </c>
      <c r="W82" s="80"/>
      <c r="X82" s="20" t="str">
        <f>IF(ISNUMBER(W82),100/W$7*W82,"")</f>
        <v/>
      </c>
      <c r="Y82" s="80"/>
      <c r="Z82" s="20" t="str">
        <f>IF(ISNUMBER(Y82),100/Y$7*Y82,"")</f>
        <v/>
      </c>
      <c r="AA82" s="80"/>
      <c r="AB82" s="20" t="str">
        <f>IF(ISNUMBER(AA82),100/AA$7*AA82,"")</f>
        <v/>
      </c>
      <c r="AC82" s="59">
        <f t="shared" ref="AC82:AC84" si="89">SUM(E82,G82,I82,K82,M82,O82,Q82,S82,U82,W82,Y82,AA82)</f>
        <v>0</v>
      </c>
      <c r="AD82" s="60" t="str">
        <f t="shared" ref="AD82:AD84" si="90">IF(AND(AC$7&gt;0,AC82&gt;0),100/AC$7*AC82,"")</f>
        <v/>
      </c>
      <c r="AE82" s="59" t="str">
        <f t="shared" si="87"/>
        <v/>
      </c>
    </row>
    <row r="83" spans="1:31">
      <c r="A83" s="99"/>
      <c r="B83" s="100" t="s">
        <v>97</v>
      </c>
      <c r="C83" s="20"/>
      <c r="D83" s="26"/>
      <c r="E83" s="80"/>
      <c r="F83" s="20" t="str">
        <f>IF(ISNUMBER(E83),100/E$7*E83,"")</f>
        <v/>
      </c>
      <c r="G83" s="80"/>
      <c r="H83" s="20" t="str">
        <f>IF(ISNUMBER(G83),100/G$7*G83,"")</f>
        <v/>
      </c>
      <c r="I83" s="80"/>
      <c r="J83" s="20" t="str">
        <f>IF(ISNUMBER(I83),100/I$7*I83,"")</f>
        <v/>
      </c>
      <c r="K83" s="80"/>
      <c r="L83" s="20" t="str">
        <f>IF(ISNUMBER(K83),100/K$7*K83,"")</f>
        <v/>
      </c>
      <c r="M83" s="80"/>
      <c r="N83" s="20" t="str">
        <f>IF(ISNUMBER(M83),100/M$7*M83,"")</f>
        <v/>
      </c>
      <c r="O83" s="80"/>
      <c r="P83" s="20" t="str">
        <f>IF(ISNUMBER(O83),100/O$7*O83,"")</f>
        <v/>
      </c>
      <c r="Q83" s="80"/>
      <c r="R83" s="20" t="str">
        <f>IF(ISNUMBER(Q83),100/Q$7*Q83,"")</f>
        <v/>
      </c>
      <c r="S83" s="80"/>
      <c r="T83" s="20" t="str">
        <f>IF(ISNUMBER(S83),100/S$7*S83,"")</f>
        <v/>
      </c>
      <c r="U83" s="80"/>
      <c r="V83" s="20" t="str">
        <f>IF(ISNUMBER(U83),100/U$7*U83,"")</f>
        <v/>
      </c>
      <c r="W83" s="80"/>
      <c r="X83" s="20" t="str">
        <f>IF(ISNUMBER(W83),100/W$7*W83,"")</f>
        <v/>
      </c>
      <c r="Y83" s="80"/>
      <c r="Z83" s="20" t="str">
        <f>IF(ISNUMBER(Y83),100/Y$7*Y83,"")</f>
        <v/>
      </c>
      <c r="AA83" s="80"/>
      <c r="AB83" s="20" t="str">
        <f>IF(ISNUMBER(AA83),100/AA$7*AA83,"")</f>
        <v/>
      </c>
      <c r="AC83" s="59">
        <f t="shared" si="89"/>
        <v>0</v>
      </c>
      <c r="AD83" s="60" t="str">
        <f t="shared" si="90"/>
        <v/>
      </c>
      <c r="AE83" s="59" t="str">
        <f t="shared" si="87"/>
        <v/>
      </c>
    </row>
    <row r="84" spans="1:31">
      <c r="A84" s="99"/>
      <c r="B84" s="100" t="s">
        <v>93</v>
      </c>
      <c r="C84" s="20"/>
      <c r="D84" s="26"/>
      <c r="E84" s="80"/>
      <c r="F84" s="20" t="str">
        <f>IF(ISNUMBER(E84),100/E$7*E84,"")</f>
        <v/>
      </c>
      <c r="G84" s="80"/>
      <c r="H84" s="20" t="str">
        <f>IF(ISNUMBER(G84),100/G$7*G84,"")</f>
        <v/>
      </c>
      <c r="I84" s="80"/>
      <c r="J84" s="20" t="str">
        <f>IF(ISNUMBER(I84),100/I$7*I84,"")</f>
        <v/>
      </c>
      <c r="K84" s="80"/>
      <c r="L84" s="20" t="str">
        <f>IF(ISNUMBER(K84),100/K$7*K84,"")</f>
        <v/>
      </c>
      <c r="M84" s="80"/>
      <c r="N84" s="20" t="str">
        <f>IF(ISNUMBER(M84),100/M$7*M84,"")</f>
        <v/>
      </c>
      <c r="O84" s="80"/>
      <c r="P84" s="20" t="str">
        <f>IF(ISNUMBER(O84),100/O$7*O84,"")</f>
        <v/>
      </c>
      <c r="Q84" s="80"/>
      <c r="R84" s="20" t="str">
        <f>IF(ISNUMBER(Q84),100/Q$7*Q84,"")</f>
        <v/>
      </c>
      <c r="S84" s="80"/>
      <c r="T84" s="20" t="str">
        <f>IF(ISNUMBER(S84),100/S$7*S84,"")</f>
        <v/>
      </c>
      <c r="U84" s="80"/>
      <c r="V84" s="20" t="str">
        <f>IF(ISNUMBER(U84),100/U$7*U84,"")</f>
        <v/>
      </c>
      <c r="W84" s="80"/>
      <c r="X84" s="20" t="str">
        <f>IF(ISNUMBER(W84),100/W$7*W84,"")</f>
        <v/>
      </c>
      <c r="Y84" s="80"/>
      <c r="Z84" s="20" t="str">
        <f>IF(ISNUMBER(Y84),100/Y$7*Y84,"")</f>
        <v/>
      </c>
      <c r="AA84" s="80"/>
      <c r="AB84" s="20" t="str">
        <f>IF(ISNUMBER(AA84),100/AA$7*AA84,"")</f>
        <v/>
      </c>
      <c r="AC84" s="59">
        <f t="shared" si="89"/>
        <v>0</v>
      </c>
      <c r="AD84" s="60" t="str">
        <f t="shared" si="90"/>
        <v/>
      </c>
      <c r="AE84" s="59" t="str">
        <f t="shared" si="87"/>
        <v/>
      </c>
    </row>
    <row r="85" spans="1:31">
      <c r="A85" s="22"/>
      <c r="B85" s="23" t="s">
        <v>16</v>
      </c>
      <c r="C85" s="102" t="str">
        <f>IF(OR(ISNUMBER(C82)=TRUE,ISNUMBER(C83)=TRUE,ISNUMBER(C84)=TRUE),SUM(C82:C84),"")</f>
        <v/>
      </c>
      <c r="D85" s="102" t="str">
        <f>IF(OR(ISNUMBER(D82)=TRUE,ISNUMBER(D83)=TRUE,ISNUMBER(D84)=TRUE),SUM(D82:D84),"")</f>
        <v/>
      </c>
      <c r="E85" s="102" t="str">
        <f>IF(OR(ISNUMBER(E82)=TRUE,ISNUMBER(E83)=TRUE,ISNUMBER(E84)=TRUE),SUM(E82:E84),"")</f>
        <v/>
      </c>
      <c r="F85" s="102" t="str">
        <f>IF(OR(ISNUMBER(F82)=TRUE,ISNUMBER(F83)=TRUE,ISNUMBER(F84)=TRUE),SUM(F82:F84),"")</f>
        <v/>
      </c>
      <c r="G85" s="102" t="str">
        <f t="shared" ref="G85:AB85" si="91">IF(OR(ISNUMBER(G82)=TRUE,ISNUMBER(G83)=TRUE,ISNUMBER(G84)=TRUE),SUM(G82:G84),"")</f>
        <v/>
      </c>
      <c r="H85" s="102" t="str">
        <f t="shared" si="91"/>
        <v/>
      </c>
      <c r="I85" s="102" t="str">
        <f t="shared" si="91"/>
        <v/>
      </c>
      <c r="J85" s="102" t="str">
        <f t="shared" si="91"/>
        <v/>
      </c>
      <c r="K85" s="102" t="str">
        <f t="shared" si="91"/>
        <v/>
      </c>
      <c r="L85" s="102" t="str">
        <f t="shared" si="91"/>
        <v/>
      </c>
      <c r="M85" s="102" t="str">
        <f t="shared" si="91"/>
        <v/>
      </c>
      <c r="N85" s="102" t="str">
        <f t="shared" si="91"/>
        <v/>
      </c>
      <c r="O85" s="102" t="str">
        <f t="shared" si="91"/>
        <v/>
      </c>
      <c r="P85" s="102" t="str">
        <f t="shared" si="91"/>
        <v/>
      </c>
      <c r="Q85" s="102" t="str">
        <f t="shared" si="91"/>
        <v/>
      </c>
      <c r="R85" s="102" t="str">
        <f t="shared" si="91"/>
        <v/>
      </c>
      <c r="S85" s="102" t="str">
        <f t="shared" si="91"/>
        <v/>
      </c>
      <c r="T85" s="102" t="str">
        <f t="shared" si="91"/>
        <v/>
      </c>
      <c r="U85" s="102" t="str">
        <f t="shared" si="91"/>
        <v/>
      </c>
      <c r="V85" s="102" t="str">
        <f t="shared" si="91"/>
        <v/>
      </c>
      <c r="W85" s="102" t="str">
        <f t="shared" si="91"/>
        <v/>
      </c>
      <c r="X85" s="102" t="str">
        <f t="shared" si="91"/>
        <v/>
      </c>
      <c r="Y85" s="102" t="str">
        <f t="shared" si="91"/>
        <v/>
      </c>
      <c r="Z85" s="102" t="str">
        <f t="shared" si="91"/>
        <v/>
      </c>
      <c r="AA85" s="102" t="str">
        <f t="shared" si="91"/>
        <v/>
      </c>
      <c r="AB85" s="102" t="str">
        <f t="shared" si="91"/>
        <v/>
      </c>
      <c r="AC85" s="24">
        <f>SUM(AC82:AC84)</f>
        <v>0</v>
      </c>
      <c r="AD85" s="25" t="str">
        <f>IF(AC85&gt;0,SUM(AD82:AD84),"")</f>
        <v/>
      </c>
      <c r="AE85" s="24" t="str">
        <f t="shared" si="87"/>
        <v/>
      </c>
    </row>
    <row r="86" spans="1:31">
      <c r="A86" s="99" t="s">
        <v>31</v>
      </c>
      <c r="B86" s="100" t="s">
        <v>32</v>
      </c>
      <c r="C86" s="20"/>
      <c r="D86" s="26"/>
      <c r="E86" s="80"/>
      <c r="F86" s="20" t="str">
        <f>IF(ISNUMBER(E86),100/E$7*E86,"")</f>
        <v/>
      </c>
      <c r="G86" s="80"/>
      <c r="H86" s="20" t="str">
        <f>IF(ISNUMBER(G86),100/G$7*G86,"")</f>
        <v/>
      </c>
      <c r="I86" s="80"/>
      <c r="J86" s="20" t="str">
        <f>IF(ISNUMBER(I86),100/I$7*I86,"")</f>
        <v/>
      </c>
      <c r="K86" s="80"/>
      <c r="L86" s="20" t="str">
        <f>IF(ISNUMBER(K86),100/K$7*K86,"")</f>
        <v/>
      </c>
      <c r="M86" s="80"/>
      <c r="N86" s="20" t="str">
        <f>IF(ISNUMBER(M86),100/M$7*M86,"")</f>
        <v/>
      </c>
      <c r="O86" s="80"/>
      <c r="P86" s="20" t="str">
        <f>IF(ISNUMBER(O86),100/O$7*O86,"")</f>
        <v/>
      </c>
      <c r="Q86" s="80"/>
      <c r="R86" s="20" t="str">
        <f>IF(ISNUMBER(Q86),100/Q$7*Q86,"")</f>
        <v/>
      </c>
      <c r="S86" s="80"/>
      <c r="T86" s="20" t="str">
        <f>IF(ISNUMBER(S86),100/S$7*S86,"")</f>
        <v/>
      </c>
      <c r="U86" s="80"/>
      <c r="V86" s="20" t="str">
        <f>IF(ISNUMBER(U86),100/U$7*U86,"")</f>
        <v/>
      </c>
      <c r="W86" s="80"/>
      <c r="X86" s="20" t="str">
        <f>IF(ISNUMBER(W86),100/W$7*W86,"")</f>
        <v/>
      </c>
      <c r="Y86" s="80"/>
      <c r="Z86" s="20" t="str">
        <f>IF(ISNUMBER(Y86),100/Y$7*Y86,"")</f>
        <v/>
      </c>
      <c r="AA86" s="80"/>
      <c r="AB86" s="20" t="str">
        <f>IF(ISNUMBER(AA86),100/AA$7*AA86,"")</f>
        <v/>
      </c>
      <c r="AC86" s="59">
        <f t="shared" ref="AC86:AC90" si="92">SUM(E86,G86,I86,K86,M86,O86,Q86,S86,U86,W86,Y86,AA86)</f>
        <v>0</v>
      </c>
      <c r="AD86" s="60" t="str">
        <f t="shared" ref="AD86:AD90" si="93">IF(AND(AC$7&gt;0,AC86&gt;0),100/AC$7*AC86,"")</f>
        <v/>
      </c>
      <c r="AE86" s="59" t="str">
        <f t="shared" si="87"/>
        <v/>
      </c>
    </row>
    <row r="87" spans="1:31">
      <c r="A87" s="99"/>
      <c r="B87" s="100" t="s">
        <v>47</v>
      </c>
      <c r="C87" s="20"/>
      <c r="D87" s="26"/>
      <c r="E87" s="80"/>
      <c r="F87" s="20" t="str">
        <f>IF(ISNUMBER(E87),100/E$7*E87,"")</f>
        <v/>
      </c>
      <c r="G87" s="80"/>
      <c r="H87" s="20" t="str">
        <f>IF(ISNUMBER(G87),100/G$7*G87,"")</f>
        <v/>
      </c>
      <c r="I87" s="80"/>
      <c r="J87" s="20" t="str">
        <f>IF(ISNUMBER(I87),100/I$7*I87,"")</f>
        <v/>
      </c>
      <c r="K87" s="80"/>
      <c r="L87" s="20" t="str">
        <f>IF(ISNUMBER(K87),100/K$7*K87,"")</f>
        <v/>
      </c>
      <c r="M87" s="80"/>
      <c r="N87" s="20" t="str">
        <f>IF(ISNUMBER(M87),100/M$7*M87,"")</f>
        <v/>
      </c>
      <c r="O87" s="80"/>
      <c r="P87" s="20" t="str">
        <f>IF(ISNUMBER(O87),100/O$7*O87,"")</f>
        <v/>
      </c>
      <c r="Q87" s="80"/>
      <c r="R87" s="20" t="str">
        <f>IF(ISNUMBER(Q87),100/Q$7*Q87,"")</f>
        <v/>
      </c>
      <c r="S87" s="80"/>
      <c r="T87" s="20" t="str">
        <f>IF(ISNUMBER(S87),100/S$7*S87,"")</f>
        <v/>
      </c>
      <c r="U87" s="80"/>
      <c r="V87" s="20" t="str">
        <f>IF(ISNUMBER(U87),100/U$7*U87,"")</f>
        <v/>
      </c>
      <c r="W87" s="80"/>
      <c r="X87" s="20" t="str">
        <f>IF(ISNUMBER(W87),100/W$7*W87,"")</f>
        <v/>
      </c>
      <c r="Y87" s="80"/>
      <c r="Z87" s="20" t="str">
        <f>IF(ISNUMBER(Y87),100/Y$7*Y87,"")</f>
        <v/>
      </c>
      <c r="AA87" s="80"/>
      <c r="AB87" s="20" t="str">
        <f>IF(ISNUMBER(AA87),100/AA$7*AA87,"")</f>
        <v/>
      </c>
      <c r="AC87" s="59">
        <f t="shared" si="92"/>
        <v>0</v>
      </c>
      <c r="AD87" s="60" t="str">
        <f t="shared" si="93"/>
        <v/>
      </c>
      <c r="AE87" s="59" t="str">
        <f t="shared" si="87"/>
        <v/>
      </c>
    </row>
    <row r="88" spans="1:31">
      <c r="A88" s="99"/>
      <c r="B88" s="100" t="s">
        <v>33</v>
      </c>
      <c r="C88" s="20"/>
      <c r="D88" s="26"/>
      <c r="E88" s="80"/>
      <c r="F88" s="20" t="str">
        <f>IF(ISNUMBER(E88),100/E$7*E88,"")</f>
        <v/>
      </c>
      <c r="G88" s="80"/>
      <c r="H88" s="20" t="str">
        <f>IF(ISNUMBER(G88),100/G$7*G88,"")</f>
        <v/>
      </c>
      <c r="I88" s="80"/>
      <c r="J88" s="20" t="str">
        <f>IF(ISNUMBER(I88),100/I$7*I88,"")</f>
        <v/>
      </c>
      <c r="K88" s="80"/>
      <c r="L88" s="20" t="str">
        <f>IF(ISNUMBER(K88),100/K$7*K88,"")</f>
        <v/>
      </c>
      <c r="M88" s="80"/>
      <c r="N88" s="20" t="str">
        <f>IF(ISNUMBER(M88),100/M$7*M88,"")</f>
        <v/>
      </c>
      <c r="O88" s="80"/>
      <c r="P88" s="20" t="str">
        <f>IF(ISNUMBER(O88),100/O$7*O88,"")</f>
        <v/>
      </c>
      <c r="Q88" s="80"/>
      <c r="R88" s="20" t="str">
        <f>IF(ISNUMBER(Q88),100/Q$7*Q88,"")</f>
        <v/>
      </c>
      <c r="S88" s="80"/>
      <c r="T88" s="20" t="str">
        <f>IF(ISNUMBER(S88),100/S$7*S88,"")</f>
        <v/>
      </c>
      <c r="U88" s="80"/>
      <c r="V88" s="20" t="str">
        <f>IF(ISNUMBER(U88),100/U$7*U88,"")</f>
        <v/>
      </c>
      <c r="W88" s="80"/>
      <c r="X88" s="20" t="str">
        <f>IF(ISNUMBER(W88),100/W$7*W88,"")</f>
        <v/>
      </c>
      <c r="Y88" s="80"/>
      <c r="Z88" s="20" t="str">
        <f>IF(ISNUMBER(Y88),100/Y$7*Y88,"")</f>
        <v/>
      </c>
      <c r="AA88" s="80"/>
      <c r="AB88" s="20" t="str">
        <f>IF(ISNUMBER(AA88),100/AA$7*AA88,"")</f>
        <v/>
      </c>
      <c r="AC88" s="59">
        <f t="shared" si="92"/>
        <v>0</v>
      </c>
      <c r="AD88" s="60" t="str">
        <f t="shared" si="93"/>
        <v/>
      </c>
      <c r="AE88" s="59" t="str">
        <f t="shared" si="87"/>
        <v/>
      </c>
    </row>
    <row r="89" spans="1:31">
      <c r="A89" s="99"/>
      <c r="B89" s="100" t="s">
        <v>24</v>
      </c>
      <c r="C89" s="20"/>
      <c r="D89" s="26"/>
      <c r="E89" s="80"/>
      <c r="F89" s="20" t="str">
        <f>IF(ISNUMBER(E89),100/E$7*E89,"")</f>
        <v/>
      </c>
      <c r="G89" s="80"/>
      <c r="H89" s="20" t="str">
        <f>IF(ISNUMBER(G89),100/G$7*G89,"")</f>
        <v/>
      </c>
      <c r="I89" s="80"/>
      <c r="J89" s="20" t="str">
        <f>IF(ISNUMBER(I89),100/I$7*I89,"")</f>
        <v/>
      </c>
      <c r="K89" s="80"/>
      <c r="L89" s="20" t="str">
        <f>IF(ISNUMBER(K89),100/K$7*K89,"")</f>
        <v/>
      </c>
      <c r="M89" s="80"/>
      <c r="N89" s="20" t="str">
        <f>IF(ISNUMBER(M89),100/M$7*M89,"")</f>
        <v/>
      </c>
      <c r="O89" s="80"/>
      <c r="P89" s="20" t="str">
        <f>IF(ISNUMBER(O89),100/O$7*O89,"")</f>
        <v/>
      </c>
      <c r="Q89" s="80"/>
      <c r="R89" s="20" t="str">
        <f>IF(ISNUMBER(Q89),100/Q$7*Q89,"")</f>
        <v/>
      </c>
      <c r="S89" s="80"/>
      <c r="T89" s="20" t="str">
        <f>IF(ISNUMBER(S89),100/S$7*S89,"")</f>
        <v/>
      </c>
      <c r="U89" s="80"/>
      <c r="V89" s="20" t="str">
        <f>IF(ISNUMBER(U89),100/U$7*U89,"")</f>
        <v/>
      </c>
      <c r="W89" s="80"/>
      <c r="X89" s="20" t="str">
        <f>IF(ISNUMBER(W89),100/W$7*W89,"")</f>
        <v/>
      </c>
      <c r="Y89" s="80"/>
      <c r="Z89" s="20" t="str">
        <f>IF(ISNUMBER(Y89),100/Y$7*Y89,"")</f>
        <v/>
      </c>
      <c r="AA89" s="80"/>
      <c r="AB89" s="20" t="str">
        <f>IF(ISNUMBER(AA89),100/AA$7*AA89,"")</f>
        <v/>
      </c>
      <c r="AC89" s="59">
        <f t="shared" si="92"/>
        <v>0</v>
      </c>
      <c r="AD89" s="60" t="str">
        <f t="shared" si="93"/>
        <v/>
      </c>
      <c r="AE89" s="59" t="str">
        <f t="shared" si="87"/>
        <v/>
      </c>
    </row>
    <row r="90" spans="1:31">
      <c r="A90" s="99"/>
      <c r="B90" s="100" t="s">
        <v>93</v>
      </c>
      <c r="C90" s="20"/>
      <c r="D90" s="26"/>
      <c r="E90" s="80"/>
      <c r="F90" s="20" t="str">
        <f>IF(ISNUMBER(E90),100/E$7*E90,"")</f>
        <v/>
      </c>
      <c r="G90" s="80"/>
      <c r="H90" s="20" t="str">
        <f>IF(ISNUMBER(G90),100/G$7*G90,"")</f>
        <v/>
      </c>
      <c r="I90" s="80"/>
      <c r="J90" s="20" t="str">
        <f>IF(ISNUMBER(I90),100/I$7*I90,"")</f>
        <v/>
      </c>
      <c r="K90" s="80"/>
      <c r="L90" s="20" t="str">
        <f>IF(ISNUMBER(K90),100/K$7*K90,"")</f>
        <v/>
      </c>
      <c r="M90" s="80"/>
      <c r="N90" s="20" t="str">
        <f>IF(ISNUMBER(M90),100/M$7*M90,"")</f>
        <v/>
      </c>
      <c r="O90" s="80"/>
      <c r="P90" s="20" t="str">
        <f>IF(ISNUMBER(O90),100/O$7*O90,"")</f>
        <v/>
      </c>
      <c r="Q90" s="80"/>
      <c r="R90" s="20" t="str">
        <f>IF(ISNUMBER(Q90),100/Q$7*Q90,"")</f>
        <v/>
      </c>
      <c r="S90" s="80"/>
      <c r="T90" s="20" t="str">
        <f>IF(ISNUMBER(S90),100/S$7*S90,"")</f>
        <v/>
      </c>
      <c r="U90" s="80"/>
      <c r="V90" s="20" t="str">
        <f>IF(ISNUMBER(U90),100/U$7*U90,"")</f>
        <v/>
      </c>
      <c r="W90" s="80"/>
      <c r="X90" s="20" t="str">
        <f>IF(ISNUMBER(W90),100/W$7*W90,"")</f>
        <v/>
      </c>
      <c r="Y90" s="80"/>
      <c r="Z90" s="20" t="str">
        <f>IF(ISNUMBER(Y90),100/Y$7*Y90,"")</f>
        <v/>
      </c>
      <c r="AA90" s="80"/>
      <c r="AB90" s="20" t="str">
        <f>IF(ISNUMBER(AA90),100/AA$7*AA90,"")</f>
        <v/>
      </c>
      <c r="AC90" s="59">
        <f t="shared" si="92"/>
        <v>0</v>
      </c>
      <c r="AD90" s="60" t="str">
        <f t="shared" si="93"/>
        <v/>
      </c>
      <c r="AE90" s="59" t="str">
        <f t="shared" si="87"/>
        <v/>
      </c>
    </row>
    <row r="91" spans="1:31">
      <c r="A91" s="22"/>
      <c r="B91" s="23" t="s">
        <v>16</v>
      </c>
      <c r="C91" s="102" t="str">
        <f>IF(OR(ISNUMBER(C86)=TRUE,ISNUMBER(C87)=TRUE,ISNUMBER(C88)=TRUE,ISNUMBER(C89)=TRUE,ISNUMBER(C90)=TRUE),SUM(C86:C90),"")</f>
        <v/>
      </c>
      <c r="D91" s="102" t="str">
        <f>IF(OR(ISNUMBER(D86)=TRUE,ISNUMBER(D87)=TRUE,ISNUMBER(D88)=TRUE,ISNUMBER(D89)=TRUE,ISNUMBER(D90)=TRUE),SUM(D86:D90),"")</f>
        <v/>
      </c>
      <c r="E91" s="102" t="str">
        <f>IF(OR(ISNUMBER(E86)=TRUE,ISNUMBER(E87)=TRUE,ISNUMBER(E88)=TRUE,ISNUMBER(E89)=TRUE,ISNUMBER(E90)=TRUE),SUM(E86:E90),"")</f>
        <v/>
      </c>
      <c r="F91" s="102" t="str">
        <f>IF(OR(ISNUMBER(F86)=TRUE,ISNUMBER(F87)=TRUE,ISNUMBER(F88)=TRUE,ISNUMBER(F89)=TRUE,ISNUMBER(F90)=TRUE),SUM(F86:F90),"")</f>
        <v/>
      </c>
      <c r="G91" s="102" t="str">
        <f t="shared" ref="G91:AB91" si="94">IF(OR(ISNUMBER(G86)=TRUE,ISNUMBER(G87)=TRUE,ISNUMBER(G88)=TRUE,ISNUMBER(G89)=TRUE,ISNUMBER(G90)=TRUE),SUM(G86:G90),"")</f>
        <v/>
      </c>
      <c r="H91" s="102" t="str">
        <f t="shared" si="94"/>
        <v/>
      </c>
      <c r="I91" s="102" t="str">
        <f t="shared" si="94"/>
        <v/>
      </c>
      <c r="J91" s="102" t="str">
        <f t="shared" si="94"/>
        <v/>
      </c>
      <c r="K91" s="102" t="str">
        <f t="shared" si="94"/>
        <v/>
      </c>
      <c r="L91" s="102" t="str">
        <f t="shared" si="94"/>
        <v/>
      </c>
      <c r="M91" s="102" t="str">
        <f t="shared" si="94"/>
        <v/>
      </c>
      <c r="N91" s="102" t="str">
        <f t="shared" si="94"/>
        <v/>
      </c>
      <c r="O91" s="102" t="str">
        <f t="shared" si="94"/>
        <v/>
      </c>
      <c r="P91" s="102" t="str">
        <f t="shared" si="94"/>
        <v/>
      </c>
      <c r="Q91" s="102" t="str">
        <f t="shared" si="94"/>
        <v/>
      </c>
      <c r="R91" s="102" t="str">
        <f t="shared" si="94"/>
        <v/>
      </c>
      <c r="S91" s="102" t="str">
        <f t="shared" si="94"/>
        <v/>
      </c>
      <c r="T91" s="102" t="str">
        <f t="shared" si="94"/>
        <v/>
      </c>
      <c r="U91" s="102" t="str">
        <f t="shared" si="94"/>
        <v/>
      </c>
      <c r="V91" s="102" t="str">
        <f t="shared" si="94"/>
        <v/>
      </c>
      <c r="W91" s="102" t="str">
        <f t="shared" si="94"/>
        <v/>
      </c>
      <c r="X91" s="102" t="str">
        <f t="shared" si="94"/>
        <v/>
      </c>
      <c r="Y91" s="102" t="str">
        <f t="shared" si="94"/>
        <v/>
      </c>
      <c r="Z91" s="102" t="str">
        <f t="shared" si="94"/>
        <v/>
      </c>
      <c r="AA91" s="102" t="str">
        <f t="shared" si="94"/>
        <v/>
      </c>
      <c r="AB91" s="102" t="str">
        <f t="shared" si="94"/>
        <v/>
      </c>
      <c r="AC91" s="24">
        <f>SUM(AC86:AC90)</f>
        <v>0</v>
      </c>
      <c r="AD91" s="25" t="str">
        <f>IF(AC91&gt;0,SUM(AD86:AD90),"")</f>
        <v/>
      </c>
      <c r="AE91" s="24" t="str">
        <f t="shared" si="87"/>
        <v/>
      </c>
    </row>
    <row r="92" spans="1:31">
      <c r="A92" s="99" t="s">
        <v>55</v>
      </c>
      <c r="B92" s="100" t="s">
        <v>93</v>
      </c>
      <c r="C92" s="20"/>
      <c r="D92" s="26"/>
      <c r="E92" s="80"/>
      <c r="F92" s="20" t="str">
        <f>IF(ISNUMBER(E92),100/E$7*E92,"")</f>
        <v/>
      </c>
      <c r="G92" s="80"/>
      <c r="H92" s="20" t="str">
        <f>IF(ISNUMBER(G92),100/G$7*G92,"")</f>
        <v/>
      </c>
      <c r="I92" s="80"/>
      <c r="J92" s="20" t="str">
        <f>IF(ISNUMBER(I92),100/I$7*I92,"")</f>
        <v/>
      </c>
      <c r="K92" s="80"/>
      <c r="L92" s="20" t="str">
        <f>IF(ISNUMBER(K92),100/K$7*K92,"")</f>
        <v/>
      </c>
      <c r="M92" s="80"/>
      <c r="N92" s="20" t="str">
        <f>IF(ISNUMBER(M92),100/M$7*M92,"")</f>
        <v/>
      </c>
      <c r="O92" s="80"/>
      <c r="P92" s="20" t="str">
        <f>IF(ISNUMBER(O92),100/O$7*O92,"")</f>
        <v/>
      </c>
      <c r="Q92" s="80"/>
      <c r="R92" s="20" t="str">
        <f>IF(ISNUMBER(Q92),100/Q$7*Q92,"")</f>
        <v/>
      </c>
      <c r="S92" s="80"/>
      <c r="T92" s="20" t="str">
        <f>IF(ISNUMBER(S92),100/S$7*S92,"")</f>
        <v/>
      </c>
      <c r="U92" s="80"/>
      <c r="V92" s="20" t="str">
        <f>IF(ISNUMBER(U92),100/U$7*U92,"")</f>
        <v/>
      </c>
      <c r="W92" s="80"/>
      <c r="X92" s="20" t="str">
        <f>IF(ISNUMBER(W92),100/W$7*W92,"")</f>
        <v/>
      </c>
      <c r="Y92" s="80"/>
      <c r="Z92" s="20" t="str">
        <f>IF(ISNUMBER(Y92),100/Y$7*Y92,"")</f>
        <v/>
      </c>
      <c r="AA92" s="80"/>
      <c r="AB92" s="20" t="str">
        <f>IF(ISNUMBER(AA92),100/AA$7*AA92,"")</f>
        <v/>
      </c>
      <c r="AC92" s="59">
        <f>SUM(E92,G92,I92,K92,M92,O92,Q92,S92,U92,W92,Y92,AA92)</f>
        <v>0</v>
      </c>
      <c r="AD92" s="60" t="str">
        <f t="shared" ref="AD92:AD93" si="95">IF(AND(AC$7&gt;0,AC92&gt;0),100/AC$7*AC92,"")</f>
        <v/>
      </c>
      <c r="AE92" s="59" t="str">
        <f t="shared" si="87"/>
        <v/>
      </c>
    </row>
    <row r="93" spans="1:31">
      <c r="A93" s="99"/>
      <c r="B93" s="100" t="s">
        <v>64</v>
      </c>
      <c r="C93" s="20"/>
      <c r="D93" s="26"/>
      <c r="E93" s="80"/>
      <c r="F93" s="20" t="str">
        <f>IF(ISNUMBER(E93),100/E$7*E93,"")</f>
        <v/>
      </c>
      <c r="G93" s="80"/>
      <c r="H93" s="20" t="str">
        <f>IF(ISNUMBER(G93),100/G$7*G93,"")</f>
        <v/>
      </c>
      <c r="I93" s="80"/>
      <c r="J93" s="20" t="str">
        <f>IF(ISNUMBER(I93),100/I$7*I93,"")</f>
        <v/>
      </c>
      <c r="K93" s="80"/>
      <c r="L93" s="20" t="str">
        <f>IF(ISNUMBER(K93),100/K$7*K93,"")</f>
        <v/>
      </c>
      <c r="M93" s="80"/>
      <c r="N93" s="20" t="str">
        <f>IF(ISNUMBER(M93),100/M$7*M93,"")</f>
        <v/>
      </c>
      <c r="O93" s="80"/>
      <c r="P93" s="20" t="str">
        <f>IF(ISNUMBER(O93),100/O$7*O93,"")</f>
        <v/>
      </c>
      <c r="Q93" s="80"/>
      <c r="R93" s="20" t="str">
        <f>IF(ISNUMBER(Q93),100/Q$7*Q93,"")</f>
        <v/>
      </c>
      <c r="S93" s="80"/>
      <c r="T93" s="20" t="str">
        <f>IF(ISNUMBER(S93),100/S$7*S93,"")</f>
        <v/>
      </c>
      <c r="U93" s="80"/>
      <c r="V93" s="20" t="str">
        <f>IF(ISNUMBER(U93),100/U$7*U93,"")</f>
        <v/>
      </c>
      <c r="W93" s="80"/>
      <c r="X93" s="20" t="str">
        <f>IF(ISNUMBER(W93),100/W$7*W93,"")</f>
        <v/>
      </c>
      <c r="Y93" s="80"/>
      <c r="Z93" s="20" t="str">
        <f>IF(ISNUMBER(Y93),100/Y$7*Y93,"")</f>
        <v/>
      </c>
      <c r="AA93" s="80"/>
      <c r="AB93" s="20" t="str">
        <f>IF(ISNUMBER(AA93),100/AA$7*AA93,"")</f>
        <v/>
      </c>
      <c r="AC93" s="59">
        <f t="shared" ref="AC93" si="96">SUM(E93,G93,I93,K93,M93,O93,Q93,S93,U93,W93,Y93,AA93)</f>
        <v>0</v>
      </c>
      <c r="AD93" s="60" t="str">
        <f t="shared" si="95"/>
        <v/>
      </c>
      <c r="AE93" s="59" t="str">
        <f t="shared" si="87"/>
        <v/>
      </c>
    </row>
    <row r="94" spans="1:31">
      <c r="A94" s="22"/>
      <c r="B94" s="23" t="s">
        <v>16</v>
      </c>
      <c r="C94" s="102" t="str">
        <f>IF(OR(ISNUMBER(C92)=TRUE,ISNUMBER(C93)=TRUE),SUM(C92:C93),"")</f>
        <v/>
      </c>
      <c r="D94" s="102" t="str">
        <f>IF(OR(ISNUMBER(D92)=TRUE,ISNUMBER(D93)=TRUE),SUM(D92:D93),"")</f>
        <v/>
      </c>
      <c r="E94" s="102" t="str">
        <f>IF(OR(ISNUMBER(E92)=TRUE,ISNUMBER(E93)=TRUE),SUM(E92:E93),"")</f>
        <v/>
      </c>
      <c r="F94" s="102" t="str">
        <f>IF(OR(ISNUMBER(F92)=TRUE,ISNUMBER(F93)=TRUE),SUM(F92:F93),"")</f>
        <v/>
      </c>
      <c r="G94" s="102" t="str">
        <f t="shared" ref="G94:AB94" si="97">IF(OR(ISNUMBER(G92)=TRUE,ISNUMBER(G93)=TRUE),SUM(G92:G93),"")</f>
        <v/>
      </c>
      <c r="H94" s="102" t="str">
        <f t="shared" si="97"/>
        <v/>
      </c>
      <c r="I94" s="102" t="str">
        <f t="shared" si="97"/>
        <v/>
      </c>
      <c r="J94" s="102" t="str">
        <f t="shared" si="97"/>
        <v/>
      </c>
      <c r="K94" s="102" t="str">
        <f t="shared" si="97"/>
        <v/>
      </c>
      <c r="L94" s="102" t="str">
        <f t="shared" si="97"/>
        <v/>
      </c>
      <c r="M94" s="102" t="str">
        <f t="shared" si="97"/>
        <v/>
      </c>
      <c r="N94" s="102" t="str">
        <f t="shared" si="97"/>
        <v/>
      </c>
      <c r="O94" s="102" t="str">
        <f t="shared" si="97"/>
        <v/>
      </c>
      <c r="P94" s="102" t="str">
        <f t="shared" si="97"/>
        <v/>
      </c>
      <c r="Q94" s="102" t="str">
        <f t="shared" si="97"/>
        <v/>
      </c>
      <c r="R94" s="102" t="str">
        <f t="shared" si="97"/>
        <v/>
      </c>
      <c r="S94" s="102" t="str">
        <f t="shared" si="97"/>
        <v/>
      </c>
      <c r="T94" s="102" t="str">
        <f t="shared" si="97"/>
        <v/>
      </c>
      <c r="U94" s="102" t="str">
        <f t="shared" si="97"/>
        <v/>
      </c>
      <c r="V94" s="102" t="str">
        <f t="shared" si="97"/>
        <v/>
      </c>
      <c r="W94" s="102" t="str">
        <f t="shared" si="97"/>
        <v/>
      </c>
      <c r="X94" s="102" t="str">
        <f t="shared" si="97"/>
        <v/>
      </c>
      <c r="Y94" s="102" t="str">
        <f t="shared" si="97"/>
        <v/>
      </c>
      <c r="Z94" s="102" t="str">
        <f t="shared" si="97"/>
        <v/>
      </c>
      <c r="AA94" s="102" t="str">
        <f t="shared" si="97"/>
        <v/>
      </c>
      <c r="AB94" s="102" t="str">
        <f t="shared" si="97"/>
        <v/>
      </c>
      <c r="AC94" s="24">
        <f>SUM(AC92:AC93)</f>
        <v>0</v>
      </c>
      <c r="AD94" s="25" t="str">
        <f>IF(AC94&gt;0,SUM(AD92:AD93),"")</f>
        <v/>
      </c>
      <c r="AE94" s="24" t="str">
        <f t="shared" si="87"/>
        <v/>
      </c>
    </row>
    <row r="95" spans="1:31" s="44" customFormat="1">
      <c r="A95" s="38"/>
      <c r="B95" s="38"/>
      <c r="C95" s="39"/>
      <c r="D95" s="40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2"/>
      <c r="AD95" s="43"/>
      <c r="AE95" s="42"/>
    </row>
    <row r="96" spans="1:31">
      <c r="A96" s="45" t="s">
        <v>10</v>
      </c>
      <c r="B96" s="46" t="s">
        <v>23</v>
      </c>
      <c r="C96" s="20"/>
      <c r="D96" s="26"/>
      <c r="E96" s="20" t="str">
        <f>IF(ISNUMBER(E3),E3,"")</f>
        <v/>
      </c>
      <c r="F96" s="20" t="str">
        <f>IF(ISNUMBER(E96),100/E$7*E96,"")</f>
        <v/>
      </c>
      <c r="G96" s="20" t="str">
        <f>IF(ISNUMBER(G3),G3,"")</f>
        <v/>
      </c>
      <c r="H96" s="20" t="str">
        <f>IF(ISNUMBER(G96),100/G$7*G96,"")</f>
        <v/>
      </c>
      <c r="I96" s="20" t="str">
        <f>IF(ISNUMBER(I3),I3,"")</f>
        <v/>
      </c>
      <c r="J96" s="20" t="str">
        <f>IF(ISNUMBER(I96),100/I$7*I96,"")</f>
        <v/>
      </c>
      <c r="K96" s="20" t="str">
        <f>IF(ISNUMBER(K3),K3,"")</f>
        <v/>
      </c>
      <c r="L96" s="20" t="str">
        <f>IF(ISNUMBER(K96),100/K$7*K96,"")</f>
        <v/>
      </c>
      <c r="M96" s="20" t="str">
        <f>IF(ISNUMBER(M3),M3,"")</f>
        <v/>
      </c>
      <c r="N96" s="20" t="str">
        <f>IF(ISNUMBER(M96),100/M$7*M96,"")</f>
        <v/>
      </c>
      <c r="O96" s="20" t="str">
        <f>IF(ISNUMBER(O3),O3,"")</f>
        <v/>
      </c>
      <c r="P96" s="20" t="str">
        <f>IF(ISNUMBER(O96),100/O$7*O96,"")</f>
        <v/>
      </c>
      <c r="Q96" s="20" t="str">
        <f>IF(ISNUMBER(Q3),Q3,"")</f>
        <v/>
      </c>
      <c r="R96" s="20" t="str">
        <f>IF(ISNUMBER(Q96),100/Q$7*Q96,"")</f>
        <v/>
      </c>
      <c r="S96" s="20" t="str">
        <f>IF(ISNUMBER(S3),S3,"")</f>
        <v/>
      </c>
      <c r="T96" s="20" t="str">
        <f>IF(ISNUMBER(S96),100/S$7*S96,"")</f>
        <v/>
      </c>
      <c r="U96" s="20" t="str">
        <f>IF(ISNUMBER(U3),U3,"")</f>
        <v/>
      </c>
      <c r="V96" s="20" t="str">
        <f>IF(ISNUMBER(U96),100/U$7*U96,"")</f>
        <v/>
      </c>
      <c r="W96" s="20" t="str">
        <f>IF(ISNUMBER(W3),W3,"")</f>
        <v/>
      </c>
      <c r="X96" s="20" t="str">
        <f>IF(ISNUMBER(W96),100/W$7*W96,"")</f>
        <v/>
      </c>
      <c r="Y96" s="20" t="str">
        <f>IF(ISNUMBER(Y3),Y3,"")</f>
        <v/>
      </c>
      <c r="Z96" s="20" t="str">
        <f>IF(ISNUMBER(Y96),100/Y$7*Y96,"")</f>
        <v/>
      </c>
      <c r="AA96" s="20" t="str">
        <f>IF(ISNUMBER(AA3),AA3,"")</f>
        <v/>
      </c>
      <c r="AB96" s="20" t="str">
        <f>IF(ISNUMBER(AA96),100/AA$7*AA96,"")</f>
        <v/>
      </c>
      <c r="AC96" s="118">
        <f t="shared" ref="AC96:AC102" si="98">SUM(E96,G96,I96,K96,M96,O96,Q96,S96,U96,W96,Y96,AA96)</f>
        <v>0</v>
      </c>
      <c r="AD96" s="104" t="str">
        <f>IF(AND(AC96&gt;0,$AC$7&gt;0),100/$AC$7*AC96,"")</f>
        <v/>
      </c>
      <c r="AE96" s="118" t="str">
        <f t="shared" ref="AE96:AE103" si="99">IF(AC96&gt;0,SUM(E96,G96,I96,K96,M96,O96,Q96,S96,U96,W96,Y96,AA96)/$AS$2,"")</f>
        <v/>
      </c>
    </row>
    <row r="97" spans="1:31">
      <c r="A97" s="45"/>
      <c r="B97" s="46" t="s">
        <v>92</v>
      </c>
      <c r="C97" s="20"/>
      <c r="D97" s="26"/>
      <c r="E97" s="20" t="str">
        <f>IF(ISNUMBER(E4),E4,"")</f>
        <v/>
      </c>
      <c r="F97" s="20" t="str">
        <f>IF(ISNUMBER(E97),100/E$7*E97,"")</f>
        <v/>
      </c>
      <c r="G97" s="20" t="str">
        <f>IF(ISNUMBER(G4),G4,"")</f>
        <v/>
      </c>
      <c r="H97" s="20" t="str">
        <f>IF(ISNUMBER(G97),100/G$7*G97,"")</f>
        <v/>
      </c>
      <c r="I97" s="20" t="str">
        <f>IF(ISNUMBER(I4),I4,"")</f>
        <v/>
      </c>
      <c r="J97" s="20" t="str">
        <f>IF(ISNUMBER(I97),100/I$7*I97,"")</f>
        <v/>
      </c>
      <c r="K97" s="20" t="str">
        <f>IF(ISNUMBER(K4),K4,"")</f>
        <v/>
      </c>
      <c r="L97" s="20" t="str">
        <f>IF(ISNUMBER(K97),100/K$7*K97,"")</f>
        <v/>
      </c>
      <c r="M97" s="20" t="str">
        <f>IF(ISNUMBER(M4),M4,"")</f>
        <v/>
      </c>
      <c r="N97" s="20" t="str">
        <f>IF(ISNUMBER(M97),100/M$7*M97,"")</f>
        <v/>
      </c>
      <c r="O97" s="20" t="str">
        <f>IF(ISNUMBER(O4),O4,"")</f>
        <v/>
      </c>
      <c r="P97" s="20" t="str">
        <f>IF(ISNUMBER(O97),100/O$7*O97,"")</f>
        <v/>
      </c>
      <c r="Q97" s="20" t="str">
        <f>IF(ISNUMBER(Q4),Q4,"")</f>
        <v/>
      </c>
      <c r="R97" s="20" t="str">
        <f>IF(ISNUMBER(Q97),100/Q$7*Q97,"")</f>
        <v/>
      </c>
      <c r="S97" s="20" t="str">
        <f>IF(ISNUMBER(S4),S4,"")</f>
        <v/>
      </c>
      <c r="T97" s="20" t="str">
        <f>IF(ISNUMBER(S97),100/S$7*S97,"")</f>
        <v/>
      </c>
      <c r="U97" s="20" t="str">
        <f>IF(ISNUMBER(U4),U4,"")</f>
        <v/>
      </c>
      <c r="V97" s="20" t="str">
        <f>IF(ISNUMBER(U97),100/U$7*U97,"")</f>
        <v/>
      </c>
      <c r="W97" s="20" t="str">
        <f>IF(ISNUMBER(W4),W4,"")</f>
        <v/>
      </c>
      <c r="X97" s="20" t="str">
        <f>IF(ISNUMBER(W97),100/W$7*W97,"")</f>
        <v/>
      </c>
      <c r="Y97" s="20" t="str">
        <f>IF(ISNUMBER(Y4),Y4,"")</f>
        <v/>
      </c>
      <c r="Z97" s="20" t="str">
        <f>IF(ISNUMBER(Y97),100/Y$7*Y97,"")</f>
        <v/>
      </c>
      <c r="AA97" s="20" t="str">
        <f>IF(ISNUMBER(AA4),AA4,"")</f>
        <v/>
      </c>
      <c r="AB97" s="20" t="str">
        <f>IF(ISNUMBER(AA97),100/AA$7*AA97,"")</f>
        <v/>
      </c>
      <c r="AC97" s="118">
        <f t="shared" si="98"/>
        <v>0</v>
      </c>
      <c r="AD97" s="104" t="str">
        <f>IF(AND(AC97&gt;0,$AC$7&gt;0),100/$AC$7*AC97,"")</f>
        <v/>
      </c>
      <c r="AE97" s="118" t="str">
        <f t="shared" si="99"/>
        <v/>
      </c>
    </row>
    <row r="98" spans="1:31">
      <c r="A98" s="45"/>
      <c r="B98" s="46" t="s">
        <v>89</v>
      </c>
      <c r="C98" s="20"/>
      <c r="D98" s="26"/>
      <c r="E98" s="20" t="str">
        <f>IF(ISNUMBER(E5),E5,"")</f>
        <v/>
      </c>
      <c r="F98" s="20" t="str">
        <f>IF(ISNUMBER(E98),100/E$7*E98,"")</f>
        <v/>
      </c>
      <c r="G98" s="20" t="str">
        <f>IF(ISNUMBER(G5),G5,"")</f>
        <v/>
      </c>
      <c r="H98" s="20" t="str">
        <f>IF(ISNUMBER(G98),100/G$7*G98,"")</f>
        <v/>
      </c>
      <c r="I98" s="20" t="str">
        <f>IF(ISNUMBER(I5),I5,"")</f>
        <v/>
      </c>
      <c r="J98" s="20" t="str">
        <f>IF(ISNUMBER(I98),100/I$7*I98,"")</f>
        <v/>
      </c>
      <c r="K98" s="20" t="str">
        <f>IF(ISNUMBER(K5),K5,"")</f>
        <v/>
      </c>
      <c r="L98" s="20" t="str">
        <f>IF(ISNUMBER(K98),100/K$7*K98,"")</f>
        <v/>
      </c>
      <c r="M98" s="20" t="str">
        <f>IF(ISNUMBER(M5),M5,"")</f>
        <v/>
      </c>
      <c r="N98" s="20" t="str">
        <f>IF(ISNUMBER(M98),100/M$7*M98,"")</f>
        <v/>
      </c>
      <c r="O98" s="20" t="str">
        <f>IF(ISNUMBER(O5),O5,"")</f>
        <v/>
      </c>
      <c r="P98" s="20" t="str">
        <f>IF(ISNUMBER(O98),100/O$7*O98,"")</f>
        <v/>
      </c>
      <c r="Q98" s="20" t="str">
        <f>IF(ISNUMBER(Q5),Q5,"")</f>
        <v/>
      </c>
      <c r="R98" s="20" t="str">
        <f>IF(ISNUMBER(Q98),100/Q$7*Q98,"")</f>
        <v/>
      </c>
      <c r="S98" s="20" t="str">
        <f>IF(ISNUMBER(S5),S5,"")</f>
        <v/>
      </c>
      <c r="T98" s="20" t="str">
        <f>IF(ISNUMBER(S98),100/S$7*S98,"")</f>
        <v/>
      </c>
      <c r="U98" s="20" t="str">
        <f>IF(ISNUMBER(U5),U5,"")</f>
        <v/>
      </c>
      <c r="V98" s="20" t="str">
        <f>IF(ISNUMBER(U98),100/U$7*U98,"")</f>
        <v/>
      </c>
      <c r="W98" s="20" t="str">
        <f>IF(ISNUMBER(W5),W5,"")</f>
        <v/>
      </c>
      <c r="X98" s="20" t="str">
        <f>IF(ISNUMBER(W98),100/W$7*W98,"")</f>
        <v/>
      </c>
      <c r="Y98" s="20" t="str">
        <f>IF(ISNUMBER(Y5),Y5,"")</f>
        <v/>
      </c>
      <c r="Z98" s="20" t="str">
        <f>IF(ISNUMBER(Y98),100/Y$7*Y98,"")</f>
        <v/>
      </c>
      <c r="AA98" s="20" t="str">
        <f>IF(ISNUMBER(AA5),AA5,"")</f>
        <v/>
      </c>
      <c r="AB98" s="20" t="str">
        <f>IF(ISNUMBER(AA98),100/AA$7*AA98,"")</f>
        <v/>
      </c>
      <c r="AC98" s="118">
        <f t="shared" si="98"/>
        <v>0</v>
      </c>
      <c r="AD98" s="104" t="str">
        <f>IF(AND(AC98&gt;0,$AC$7&gt;0),100/$AC$7*AC98,"")</f>
        <v/>
      </c>
      <c r="AE98" s="118" t="str">
        <f t="shared" si="99"/>
        <v/>
      </c>
    </row>
    <row r="99" spans="1:31">
      <c r="A99" s="45"/>
      <c r="B99" s="46" t="s">
        <v>90</v>
      </c>
      <c r="C99" s="20"/>
      <c r="D99" s="26"/>
      <c r="E99" s="20" t="str">
        <f>IF(ISNUMBER(E6),E6,"")</f>
        <v/>
      </c>
      <c r="F99" s="20" t="str">
        <f>IF(ISNUMBER(E99),100/E$7*E99,"")</f>
        <v/>
      </c>
      <c r="G99" s="20" t="str">
        <f>IF(ISNUMBER(G6),G6,"")</f>
        <v/>
      </c>
      <c r="H99" s="20" t="str">
        <f>IF(ISNUMBER(G99),100/G$7*G99,"")</f>
        <v/>
      </c>
      <c r="I99" s="20" t="str">
        <f>IF(ISNUMBER(I6),I6,"")</f>
        <v/>
      </c>
      <c r="J99" s="20" t="str">
        <f>IF(ISNUMBER(I99),100/I$7*I99,"")</f>
        <v/>
      </c>
      <c r="K99" s="20" t="str">
        <f>IF(ISNUMBER(K6),K6,"")</f>
        <v/>
      </c>
      <c r="L99" s="20" t="str">
        <f>IF(ISNUMBER(K99),100/K$7*K99,"")</f>
        <v/>
      </c>
      <c r="M99" s="20" t="str">
        <f>IF(ISNUMBER(M6),M6,"")</f>
        <v/>
      </c>
      <c r="N99" s="20" t="str">
        <f>IF(ISNUMBER(M99),100/M$7*M99,"")</f>
        <v/>
      </c>
      <c r="O99" s="20" t="str">
        <f>IF(ISNUMBER(O6),O6,"")</f>
        <v/>
      </c>
      <c r="P99" s="20" t="str">
        <f>IF(ISNUMBER(O99),100/O$7*O99,"")</f>
        <v/>
      </c>
      <c r="Q99" s="20" t="str">
        <f>IF(ISNUMBER(Q6),Q6,"")</f>
        <v/>
      </c>
      <c r="R99" s="20" t="str">
        <f>IF(ISNUMBER(Q99),100/Q$7*Q99,"")</f>
        <v/>
      </c>
      <c r="S99" s="20" t="str">
        <f>IF(ISNUMBER(S6),S6,"")</f>
        <v/>
      </c>
      <c r="T99" s="20" t="str">
        <f>IF(ISNUMBER(S99),100/S$7*S99,"")</f>
        <v/>
      </c>
      <c r="U99" s="20" t="str">
        <f>IF(ISNUMBER(U6),U6,"")</f>
        <v/>
      </c>
      <c r="V99" s="20" t="str">
        <f>IF(ISNUMBER(U99),100/U$7*U99,"")</f>
        <v/>
      </c>
      <c r="W99" s="20" t="str">
        <f>IF(ISNUMBER(W6),W6,"")</f>
        <v/>
      </c>
      <c r="X99" s="20" t="str">
        <f>IF(ISNUMBER(W99),100/W$7*W99,"")</f>
        <v/>
      </c>
      <c r="Y99" s="20" t="str">
        <f>IF(ISNUMBER(Y6),Y6,"")</f>
        <v/>
      </c>
      <c r="Z99" s="20" t="str">
        <f>IF(ISNUMBER(Y99),100/Y$7*Y99,"")</f>
        <v/>
      </c>
      <c r="AA99" s="20" t="str">
        <f>IF(ISNUMBER(AA6),AA6,"")</f>
        <v/>
      </c>
      <c r="AB99" s="20" t="str">
        <f>IF(ISNUMBER(AA99),100/AA$7*AA99,"")</f>
        <v/>
      </c>
      <c r="AC99" s="118">
        <f t="shared" si="98"/>
        <v>0</v>
      </c>
      <c r="AD99" s="104" t="str">
        <f>IF(AND(AC99&gt;0,$AC$7&gt;0),100/$AC$7*AC99,"")</f>
        <v/>
      </c>
      <c r="AE99" s="118" t="str">
        <f t="shared" si="99"/>
        <v/>
      </c>
    </row>
    <row r="100" spans="1:31">
      <c r="A100" s="47"/>
      <c r="B100" s="48" t="s">
        <v>16</v>
      </c>
      <c r="C100" s="49"/>
      <c r="D100" s="50"/>
      <c r="E100" s="50" t="str">
        <f t="shared" ref="E100:AB100" si="100">IF(OR(ISNUMBER(E96)=TRUE,ISNUMBER(E97)=TRUE,ISNUMBER(E98)=TRUE,ISNUMBER(E99)=TRUE),SUM(E96:E99),"")</f>
        <v/>
      </c>
      <c r="F100" s="50" t="str">
        <f t="shared" si="100"/>
        <v/>
      </c>
      <c r="G100" s="50" t="str">
        <f t="shared" si="100"/>
        <v/>
      </c>
      <c r="H100" s="50" t="str">
        <f t="shared" si="100"/>
        <v/>
      </c>
      <c r="I100" s="50" t="str">
        <f t="shared" si="100"/>
        <v/>
      </c>
      <c r="J100" s="50" t="str">
        <f t="shared" si="100"/>
        <v/>
      </c>
      <c r="K100" s="50" t="str">
        <f t="shared" si="100"/>
        <v/>
      </c>
      <c r="L100" s="50" t="str">
        <f t="shared" si="100"/>
        <v/>
      </c>
      <c r="M100" s="50" t="str">
        <f t="shared" si="100"/>
        <v/>
      </c>
      <c r="N100" s="50" t="str">
        <f t="shared" si="100"/>
        <v/>
      </c>
      <c r="O100" s="50" t="str">
        <f t="shared" si="100"/>
        <v/>
      </c>
      <c r="P100" s="50" t="str">
        <f t="shared" si="100"/>
        <v/>
      </c>
      <c r="Q100" s="50" t="str">
        <f t="shared" si="100"/>
        <v/>
      </c>
      <c r="R100" s="50" t="str">
        <f t="shared" si="100"/>
        <v/>
      </c>
      <c r="S100" s="50" t="str">
        <f t="shared" si="100"/>
        <v/>
      </c>
      <c r="T100" s="50" t="str">
        <f t="shared" si="100"/>
        <v/>
      </c>
      <c r="U100" s="50" t="str">
        <f t="shared" si="100"/>
        <v/>
      </c>
      <c r="V100" s="50" t="str">
        <f t="shared" si="100"/>
        <v/>
      </c>
      <c r="W100" s="50" t="str">
        <f t="shared" si="100"/>
        <v/>
      </c>
      <c r="X100" s="50" t="str">
        <f t="shared" si="100"/>
        <v/>
      </c>
      <c r="Y100" s="50" t="str">
        <f t="shared" si="100"/>
        <v/>
      </c>
      <c r="Z100" s="50" t="str">
        <f t="shared" si="100"/>
        <v/>
      </c>
      <c r="AA100" s="50" t="str">
        <f t="shared" si="100"/>
        <v/>
      </c>
      <c r="AB100" s="50" t="str">
        <f t="shared" si="100"/>
        <v/>
      </c>
      <c r="AC100" s="51">
        <f t="shared" si="98"/>
        <v>0</v>
      </c>
      <c r="AD100" s="52" t="str">
        <f>IF(AC100&gt;0,100,"")</f>
        <v/>
      </c>
      <c r="AE100" s="51" t="str">
        <f t="shared" si="99"/>
        <v/>
      </c>
    </row>
    <row r="101" spans="1:31">
      <c r="A101" s="45"/>
      <c r="B101" s="46" t="s">
        <v>52</v>
      </c>
      <c r="C101" s="20"/>
      <c r="D101" s="26"/>
      <c r="E101" s="20" t="str">
        <f>IF(ISNUMBER(E8),E8,"")</f>
        <v/>
      </c>
      <c r="F101" s="20" t="str">
        <f>IF(ISNUMBER(E101),100/E$7*E101,"")</f>
        <v/>
      </c>
      <c r="G101" s="20" t="str">
        <f>IF(ISNUMBER(G8),G8,"")</f>
        <v/>
      </c>
      <c r="H101" s="20" t="str">
        <f>IF(ISNUMBER(G101),100/G$7*G101,"")</f>
        <v/>
      </c>
      <c r="I101" s="20" t="str">
        <f>IF(ISNUMBER(I8),I8,"")</f>
        <v/>
      </c>
      <c r="J101" s="20" t="str">
        <f>IF(ISNUMBER(I101),100/I$7*I101,"")</f>
        <v/>
      </c>
      <c r="K101" s="20" t="str">
        <f>IF(ISNUMBER(K8),K8,"")</f>
        <v/>
      </c>
      <c r="L101" s="20" t="str">
        <f>IF(ISNUMBER(K101),100/K$7*K101,"")</f>
        <v/>
      </c>
      <c r="M101" s="20" t="str">
        <f>IF(ISNUMBER(M8),M8,"")</f>
        <v/>
      </c>
      <c r="N101" s="20" t="str">
        <f>IF(ISNUMBER(M101),100/M$7*M101,"")</f>
        <v/>
      </c>
      <c r="O101" s="20" t="str">
        <f>IF(ISNUMBER(O8),O8,"")</f>
        <v/>
      </c>
      <c r="P101" s="20" t="str">
        <f>IF(ISNUMBER(O101),100/O$7*O101,"")</f>
        <v/>
      </c>
      <c r="Q101" s="20" t="str">
        <f>IF(ISNUMBER(Q8),Q8,"")</f>
        <v/>
      </c>
      <c r="R101" s="20" t="str">
        <f>IF(ISNUMBER(Q101),100/Q$7*Q101,"")</f>
        <v/>
      </c>
      <c r="S101" s="20" t="str">
        <f>IF(ISNUMBER(S8),S8,"")</f>
        <v/>
      </c>
      <c r="T101" s="20" t="str">
        <f>IF(ISNUMBER(S101),100/S$7*S101,"")</f>
        <v/>
      </c>
      <c r="U101" s="20" t="str">
        <f>IF(ISNUMBER(U8),U8,"")</f>
        <v/>
      </c>
      <c r="V101" s="20" t="str">
        <f>IF(ISNUMBER(U101),100/U$7*U101,"")</f>
        <v/>
      </c>
      <c r="W101" s="20" t="str">
        <f>IF(ISNUMBER(W8),W8,"")</f>
        <v/>
      </c>
      <c r="X101" s="20" t="str">
        <f>IF(ISNUMBER(W101),100/W$7*W101,"")</f>
        <v/>
      </c>
      <c r="Y101" s="20" t="str">
        <f>IF(ISNUMBER(Y8),Y8,"")</f>
        <v/>
      </c>
      <c r="Z101" s="20" t="str">
        <f>IF(ISNUMBER(Y101),100/Y$7*Y101,"")</f>
        <v/>
      </c>
      <c r="AA101" s="20" t="str">
        <f>IF(ISNUMBER(AA8),AA8,"")</f>
        <v/>
      </c>
      <c r="AB101" s="20" t="str">
        <f>IF(ISNUMBER(AA101),100/AA$7*AA101,"")</f>
        <v/>
      </c>
      <c r="AC101" s="118">
        <f t="shared" si="98"/>
        <v>0</v>
      </c>
      <c r="AD101" s="104" t="str">
        <f>IF(AND(AC101&gt;0,$AC$7&gt;0),100/$AC$7*AC101,"")</f>
        <v/>
      </c>
      <c r="AE101" s="118" t="str">
        <f t="shared" si="99"/>
        <v/>
      </c>
    </row>
    <row r="102" spans="1:31">
      <c r="A102" s="45"/>
      <c r="B102" s="46" t="s">
        <v>65</v>
      </c>
      <c r="C102" s="20"/>
      <c r="D102" s="26"/>
      <c r="E102" s="20" t="str">
        <f>IF(ISNUMBER(E9),E9,"")</f>
        <v/>
      </c>
      <c r="F102" s="20" t="str">
        <f>IF(ISNUMBER(E102),100/E$7*E102,"")</f>
        <v/>
      </c>
      <c r="G102" s="20" t="str">
        <f>IF(ISNUMBER(G9),G9,"")</f>
        <v/>
      </c>
      <c r="H102" s="20" t="str">
        <f>IF(ISNUMBER(G102),100/G$7*G102,"")</f>
        <v/>
      </c>
      <c r="I102" s="20" t="str">
        <f>IF(ISNUMBER(I9),I9,"")</f>
        <v/>
      </c>
      <c r="J102" s="20" t="str">
        <f>IF(ISNUMBER(I102),100/I$7*I102,"")</f>
        <v/>
      </c>
      <c r="K102" s="20" t="str">
        <f>IF(ISNUMBER(K9),K9,"")</f>
        <v/>
      </c>
      <c r="L102" s="20" t="str">
        <f>IF(ISNUMBER(K102),100/K$7*K102,"")</f>
        <v/>
      </c>
      <c r="M102" s="20" t="str">
        <f>IF(ISNUMBER(M9),M9,"")</f>
        <v/>
      </c>
      <c r="N102" s="20" t="str">
        <f>IF(ISNUMBER(M102),100/M$7*M102,"")</f>
        <v/>
      </c>
      <c r="O102" s="20" t="str">
        <f>IF(ISNUMBER(O9),O9,"")</f>
        <v/>
      </c>
      <c r="P102" s="20" t="str">
        <f>IF(ISNUMBER(O102),100/O$7*O102,"")</f>
        <v/>
      </c>
      <c r="Q102" s="20" t="str">
        <f>IF(ISNUMBER(Q9),Q9,"")</f>
        <v/>
      </c>
      <c r="R102" s="20" t="str">
        <f>IF(ISNUMBER(Q102),100/Q$7*Q102,"")</f>
        <v/>
      </c>
      <c r="S102" s="20" t="str">
        <f>IF(ISNUMBER(S9),S9,"")</f>
        <v/>
      </c>
      <c r="T102" s="20" t="str">
        <f>IF(ISNUMBER(S102),100/S$7*S102,"")</f>
        <v/>
      </c>
      <c r="U102" s="20" t="str">
        <f>IF(ISNUMBER(U9),U9,"")</f>
        <v/>
      </c>
      <c r="V102" s="20" t="str">
        <f>IF(ISNUMBER(U102),100/U$7*U102,"")</f>
        <v/>
      </c>
      <c r="W102" s="20" t="str">
        <f>IF(ISNUMBER(W9),W9,"")</f>
        <v/>
      </c>
      <c r="X102" s="20" t="str">
        <f>IF(ISNUMBER(W102),100/W$7*W102,"")</f>
        <v/>
      </c>
      <c r="Y102" s="20" t="str">
        <f>IF(ISNUMBER(Y9),Y9,"")</f>
        <v/>
      </c>
      <c r="Z102" s="20" t="str">
        <f>IF(ISNUMBER(Y102),100/Y$7*Y102,"")</f>
        <v/>
      </c>
      <c r="AA102" s="20" t="str">
        <f>IF(ISNUMBER(AA9),AA9,"")</f>
        <v/>
      </c>
      <c r="AB102" s="20" t="str">
        <f>IF(ISNUMBER(AA102),100/AA$7*AA102,"")</f>
        <v/>
      </c>
      <c r="AC102" s="118">
        <f t="shared" si="98"/>
        <v>0</v>
      </c>
      <c r="AD102" s="104" t="str">
        <f>IF(AND(AC102&gt;0,$AC$7&gt;0),100/$AC$7*AC102,"")</f>
        <v/>
      </c>
      <c r="AE102" s="118" t="str">
        <f t="shared" si="99"/>
        <v/>
      </c>
    </row>
    <row r="103" spans="1:31">
      <c r="A103" s="22"/>
      <c r="B103" s="23" t="s">
        <v>15</v>
      </c>
      <c r="C103" s="49"/>
      <c r="D103" s="50"/>
      <c r="E103" s="50" t="str">
        <f>IF(OR(ISNUMBER(E101)=TRUE,ISNUMBER(E102)=TRUE),SUM(E100:E102),"")</f>
        <v/>
      </c>
      <c r="F103" s="50" t="str">
        <f>IF(OR(ISNUMBER(F101)=TRUE,ISNUMBER(F102)=TRUE),SUM(F100:F102),"")</f>
        <v/>
      </c>
      <c r="G103" s="50" t="str">
        <f>IF(OR(ISNUMBER(G101)=TRUE,ISNUMBER(G102)=TRUE),SUM(G100:G102),"")</f>
        <v/>
      </c>
      <c r="H103" s="50" t="str">
        <f t="shared" ref="H103:AB103" si="101">IF(OR(ISNUMBER(H101)=TRUE,ISNUMBER(H102)=TRUE),SUM(H100:H102),"")</f>
        <v/>
      </c>
      <c r="I103" s="50" t="str">
        <f t="shared" si="101"/>
        <v/>
      </c>
      <c r="J103" s="50" t="str">
        <f t="shared" si="101"/>
        <v/>
      </c>
      <c r="K103" s="50" t="str">
        <f t="shared" si="101"/>
        <v/>
      </c>
      <c r="L103" s="50" t="str">
        <f t="shared" si="101"/>
        <v/>
      </c>
      <c r="M103" s="50" t="str">
        <f t="shared" si="101"/>
        <v/>
      </c>
      <c r="N103" s="50" t="str">
        <f t="shared" si="101"/>
        <v/>
      </c>
      <c r="O103" s="50" t="str">
        <f t="shared" si="101"/>
        <v/>
      </c>
      <c r="P103" s="50" t="str">
        <f t="shared" si="101"/>
        <v/>
      </c>
      <c r="Q103" s="50" t="str">
        <f t="shared" si="101"/>
        <v/>
      </c>
      <c r="R103" s="50" t="str">
        <f t="shared" si="101"/>
        <v/>
      </c>
      <c r="S103" s="50" t="str">
        <f t="shared" si="101"/>
        <v/>
      </c>
      <c r="T103" s="50" t="str">
        <f t="shared" si="101"/>
        <v/>
      </c>
      <c r="U103" s="50" t="str">
        <f t="shared" si="101"/>
        <v/>
      </c>
      <c r="V103" s="50" t="str">
        <f t="shared" si="101"/>
        <v/>
      </c>
      <c r="W103" s="50" t="str">
        <f t="shared" si="101"/>
        <v/>
      </c>
      <c r="X103" s="50" t="str">
        <f t="shared" si="101"/>
        <v/>
      </c>
      <c r="Y103" s="50" t="str">
        <f t="shared" si="101"/>
        <v/>
      </c>
      <c r="Z103" s="50" t="str">
        <f t="shared" si="101"/>
        <v/>
      </c>
      <c r="AA103" s="50" t="str">
        <f t="shared" si="101"/>
        <v/>
      </c>
      <c r="AB103" s="50" t="str">
        <f t="shared" si="101"/>
        <v/>
      </c>
      <c r="AC103" s="51">
        <f>SUM(E103,G103,I103,K103,M103,O103,Q103,S103,U103,W103,Y103,AA103)</f>
        <v>0</v>
      </c>
      <c r="AD103" s="52" t="str">
        <f>IF(AC103&gt;0,SUM(AD100:AD102),"")</f>
        <v/>
      </c>
      <c r="AE103" s="51" t="str">
        <f t="shared" si="99"/>
        <v/>
      </c>
    </row>
    <row r="104" spans="1:31">
      <c r="A104" s="46" t="s">
        <v>11</v>
      </c>
      <c r="B104" s="100" t="s">
        <v>91</v>
      </c>
      <c r="C104" s="53"/>
      <c r="D104" s="54"/>
      <c r="E104" s="53" t="str">
        <f t="shared" ref="E104:AB104" si="102">E17</f>
        <v/>
      </c>
      <c r="F104" s="53" t="str">
        <f t="shared" si="102"/>
        <v/>
      </c>
      <c r="G104" s="53" t="str">
        <f t="shared" si="102"/>
        <v/>
      </c>
      <c r="H104" s="53" t="str">
        <f t="shared" si="102"/>
        <v/>
      </c>
      <c r="I104" s="53" t="str">
        <f t="shared" si="102"/>
        <v/>
      </c>
      <c r="J104" s="53" t="str">
        <f t="shared" si="102"/>
        <v/>
      </c>
      <c r="K104" s="53" t="str">
        <f t="shared" si="102"/>
        <v/>
      </c>
      <c r="L104" s="53" t="str">
        <f t="shared" si="102"/>
        <v/>
      </c>
      <c r="M104" s="53" t="str">
        <f t="shared" si="102"/>
        <v/>
      </c>
      <c r="N104" s="53" t="str">
        <f t="shared" si="102"/>
        <v/>
      </c>
      <c r="O104" s="53" t="str">
        <f t="shared" si="102"/>
        <v/>
      </c>
      <c r="P104" s="53" t="str">
        <f t="shared" si="102"/>
        <v/>
      </c>
      <c r="Q104" s="53" t="str">
        <f t="shared" si="102"/>
        <v/>
      </c>
      <c r="R104" s="53" t="str">
        <f t="shared" si="102"/>
        <v/>
      </c>
      <c r="S104" s="53" t="str">
        <f t="shared" si="102"/>
        <v/>
      </c>
      <c r="T104" s="53" t="str">
        <f t="shared" si="102"/>
        <v/>
      </c>
      <c r="U104" s="53" t="str">
        <f t="shared" si="102"/>
        <v/>
      </c>
      <c r="V104" s="53" t="str">
        <f t="shared" si="102"/>
        <v/>
      </c>
      <c r="W104" s="53" t="str">
        <f t="shared" si="102"/>
        <v/>
      </c>
      <c r="X104" s="53" t="str">
        <f t="shared" si="102"/>
        <v/>
      </c>
      <c r="Y104" s="53" t="str">
        <f t="shared" si="102"/>
        <v/>
      </c>
      <c r="Z104" s="53" t="str">
        <f t="shared" si="102"/>
        <v/>
      </c>
      <c r="AA104" s="53" t="str">
        <f t="shared" si="102"/>
        <v/>
      </c>
      <c r="AB104" s="53" t="str">
        <f t="shared" si="102"/>
        <v/>
      </c>
      <c r="AC104" s="34">
        <f t="shared" ref="AC104:AC118" si="103">SUM(E104,G104,I104,K104,M104,O104,Q104,S104,U104,W104,Y104,AA104)</f>
        <v>0</v>
      </c>
      <c r="AD104" s="35" t="str">
        <f t="shared" ref="AD104:AD119" si="104">IF(AND(AC$7&gt;0,AC104&gt;0),100/AC$7*AC104,"")</f>
        <v/>
      </c>
      <c r="AE104" s="34" t="str">
        <f t="shared" ref="AE104:AE119" si="105">IF(AC104&gt;0,SUM(E104,G104,I104,K104,M104,O104,Q104,S104,U104,W104,Y104,AA104)/$AS$2,"")</f>
        <v/>
      </c>
    </row>
    <row r="105" spans="1:31">
      <c r="A105" s="46"/>
      <c r="B105" s="100" t="s">
        <v>13</v>
      </c>
      <c r="C105" s="53"/>
      <c r="D105" s="54"/>
      <c r="E105" s="53" t="str">
        <f t="shared" ref="E105:AB105" si="106">E23</f>
        <v/>
      </c>
      <c r="F105" s="53" t="str">
        <f t="shared" si="106"/>
        <v/>
      </c>
      <c r="G105" s="53" t="str">
        <f t="shared" si="106"/>
        <v/>
      </c>
      <c r="H105" s="53" t="str">
        <f t="shared" si="106"/>
        <v/>
      </c>
      <c r="I105" s="53" t="str">
        <f t="shared" si="106"/>
        <v/>
      </c>
      <c r="J105" s="53" t="str">
        <f t="shared" si="106"/>
        <v/>
      </c>
      <c r="K105" s="53" t="str">
        <f t="shared" si="106"/>
        <v/>
      </c>
      <c r="L105" s="53" t="str">
        <f t="shared" si="106"/>
        <v/>
      </c>
      <c r="M105" s="53" t="str">
        <f t="shared" si="106"/>
        <v/>
      </c>
      <c r="N105" s="53" t="str">
        <f t="shared" si="106"/>
        <v/>
      </c>
      <c r="O105" s="53" t="str">
        <f t="shared" si="106"/>
        <v/>
      </c>
      <c r="P105" s="53" t="str">
        <f t="shared" si="106"/>
        <v/>
      </c>
      <c r="Q105" s="53" t="str">
        <f t="shared" si="106"/>
        <v/>
      </c>
      <c r="R105" s="53" t="str">
        <f t="shared" si="106"/>
        <v/>
      </c>
      <c r="S105" s="53" t="str">
        <f t="shared" si="106"/>
        <v/>
      </c>
      <c r="T105" s="53" t="str">
        <f t="shared" si="106"/>
        <v/>
      </c>
      <c r="U105" s="53" t="str">
        <f t="shared" si="106"/>
        <v/>
      </c>
      <c r="V105" s="53" t="str">
        <f t="shared" si="106"/>
        <v/>
      </c>
      <c r="W105" s="53" t="str">
        <f t="shared" si="106"/>
        <v/>
      </c>
      <c r="X105" s="53" t="str">
        <f t="shared" si="106"/>
        <v/>
      </c>
      <c r="Y105" s="53" t="str">
        <f t="shared" si="106"/>
        <v/>
      </c>
      <c r="Z105" s="53" t="str">
        <f t="shared" si="106"/>
        <v/>
      </c>
      <c r="AA105" s="53" t="str">
        <f t="shared" si="106"/>
        <v/>
      </c>
      <c r="AB105" s="53" t="str">
        <f t="shared" si="106"/>
        <v/>
      </c>
      <c r="AC105" s="34">
        <f t="shared" si="103"/>
        <v>0</v>
      </c>
      <c r="AD105" s="35" t="str">
        <f t="shared" si="104"/>
        <v/>
      </c>
      <c r="AE105" s="34" t="str">
        <f t="shared" si="105"/>
        <v/>
      </c>
    </row>
    <row r="106" spans="1:31">
      <c r="A106" s="46"/>
      <c r="B106" s="100" t="s">
        <v>22</v>
      </c>
      <c r="C106" s="53"/>
      <c r="D106" s="54"/>
      <c r="E106" s="53" t="str">
        <f t="shared" ref="E106:F106" si="107">E31</f>
        <v/>
      </c>
      <c r="F106" s="53" t="str">
        <f t="shared" si="107"/>
        <v/>
      </c>
      <c r="G106" s="53" t="str">
        <f t="shared" ref="G106:H106" si="108">G31</f>
        <v/>
      </c>
      <c r="H106" s="53" t="str">
        <f t="shared" si="108"/>
        <v/>
      </c>
      <c r="I106" s="53" t="str">
        <f t="shared" ref="I106:J106" si="109">I31</f>
        <v/>
      </c>
      <c r="J106" s="53" t="str">
        <f t="shared" si="109"/>
        <v/>
      </c>
      <c r="K106" s="53" t="str">
        <f t="shared" ref="K106:L106" si="110">K31</f>
        <v/>
      </c>
      <c r="L106" s="53" t="str">
        <f t="shared" si="110"/>
        <v/>
      </c>
      <c r="M106" s="53" t="str">
        <f t="shared" ref="M106:N106" si="111">M31</f>
        <v/>
      </c>
      <c r="N106" s="53" t="str">
        <f t="shared" si="111"/>
        <v/>
      </c>
      <c r="O106" s="53" t="str">
        <f t="shared" ref="O106:P106" si="112">O31</f>
        <v/>
      </c>
      <c r="P106" s="53" t="str">
        <f t="shared" si="112"/>
        <v/>
      </c>
      <c r="Q106" s="53" t="str">
        <f t="shared" ref="Q106:R106" si="113">Q31</f>
        <v/>
      </c>
      <c r="R106" s="53" t="str">
        <f t="shared" si="113"/>
        <v/>
      </c>
      <c r="S106" s="53" t="str">
        <f t="shared" ref="S106:T106" si="114">S31</f>
        <v/>
      </c>
      <c r="T106" s="53" t="str">
        <f t="shared" si="114"/>
        <v/>
      </c>
      <c r="U106" s="53" t="str">
        <f t="shared" ref="U106:V106" si="115">U31</f>
        <v/>
      </c>
      <c r="V106" s="53" t="str">
        <f t="shared" si="115"/>
        <v/>
      </c>
      <c r="W106" s="53" t="str">
        <f t="shared" ref="W106:X106" si="116">W31</f>
        <v/>
      </c>
      <c r="X106" s="53" t="str">
        <f t="shared" si="116"/>
        <v/>
      </c>
      <c r="Y106" s="53" t="str">
        <f>Y31</f>
        <v/>
      </c>
      <c r="Z106" s="53" t="str">
        <f t="shared" ref="Z106" si="117">Z31</f>
        <v/>
      </c>
      <c r="AA106" s="53" t="str">
        <f>AA31</f>
        <v/>
      </c>
      <c r="AB106" s="53" t="str">
        <f t="shared" ref="AB106" si="118">AB31</f>
        <v/>
      </c>
      <c r="AC106" s="34">
        <f t="shared" si="103"/>
        <v>0</v>
      </c>
      <c r="AD106" s="35" t="str">
        <f t="shared" si="104"/>
        <v/>
      </c>
      <c r="AE106" s="34" t="str">
        <f t="shared" si="105"/>
        <v/>
      </c>
    </row>
    <row r="107" spans="1:31">
      <c r="A107" s="46"/>
      <c r="B107" s="100" t="s">
        <v>20</v>
      </c>
      <c r="C107" s="53"/>
      <c r="D107" s="54"/>
      <c r="E107" s="53" t="str">
        <f t="shared" ref="E107:F107" si="119">E36</f>
        <v/>
      </c>
      <c r="F107" s="53" t="str">
        <f t="shared" si="119"/>
        <v/>
      </c>
      <c r="G107" s="53" t="str">
        <f t="shared" ref="G107:H107" si="120">G36</f>
        <v/>
      </c>
      <c r="H107" s="53" t="str">
        <f t="shared" si="120"/>
        <v/>
      </c>
      <c r="I107" s="53" t="str">
        <f t="shared" ref="I107:J107" si="121">I36</f>
        <v/>
      </c>
      <c r="J107" s="53" t="str">
        <f t="shared" si="121"/>
        <v/>
      </c>
      <c r="K107" s="53" t="str">
        <f t="shared" ref="K107:L107" si="122">K36</f>
        <v/>
      </c>
      <c r="L107" s="53" t="str">
        <f t="shared" si="122"/>
        <v/>
      </c>
      <c r="M107" s="53" t="str">
        <f t="shared" ref="M107:N107" si="123">M36</f>
        <v/>
      </c>
      <c r="N107" s="53" t="str">
        <f t="shared" si="123"/>
        <v/>
      </c>
      <c r="O107" s="53" t="str">
        <f t="shared" ref="O107:P107" si="124">O36</f>
        <v/>
      </c>
      <c r="P107" s="53" t="str">
        <f t="shared" si="124"/>
        <v/>
      </c>
      <c r="Q107" s="53" t="str">
        <f t="shared" ref="Q107:R107" si="125">Q36</f>
        <v/>
      </c>
      <c r="R107" s="53" t="str">
        <f t="shared" si="125"/>
        <v/>
      </c>
      <c r="S107" s="53" t="str">
        <f t="shared" ref="S107:T107" si="126">S36</f>
        <v/>
      </c>
      <c r="T107" s="53" t="str">
        <f t="shared" si="126"/>
        <v/>
      </c>
      <c r="U107" s="53" t="str">
        <f t="shared" ref="U107:V107" si="127">U36</f>
        <v/>
      </c>
      <c r="V107" s="53" t="str">
        <f t="shared" si="127"/>
        <v/>
      </c>
      <c r="W107" s="53" t="str">
        <f t="shared" ref="W107:X107" si="128">W36</f>
        <v/>
      </c>
      <c r="X107" s="53" t="str">
        <f t="shared" si="128"/>
        <v/>
      </c>
      <c r="Y107" s="53" t="str">
        <f>Y36</f>
        <v/>
      </c>
      <c r="Z107" s="53" t="str">
        <f t="shared" ref="Z107" si="129">Z36</f>
        <v/>
      </c>
      <c r="AA107" s="53" t="str">
        <f>AA36</f>
        <v/>
      </c>
      <c r="AB107" s="53" t="str">
        <f t="shared" ref="AB107" si="130">AB36</f>
        <v/>
      </c>
      <c r="AC107" s="34">
        <f t="shared" si="103"/>
        <v>0</v>
      </c>
      <c r="AD107" s="35" t="str">
        <f t="shared" si="104"/>
        <v/>
      </c>
      <c r="AE107" s="34" t="str">
        <f t="shared" si="105"/>
        <v/>
      </c>
    </row>
    <row r="108" spans="1:31">
      <c r="A108" s="46"/>
      <c r="B108" s="100" t="s">
        <v>36</v>
      </c>
      <c r="C108" s="53"/>
      <c r="D108" s="54"/>
      <c r="E108" s="53" t="str">
        <f t="shared" ref="E108:F108" si="131">E40</f>
        <v/>
      </c>
      <c r="F108" s="53" t="str">
        <f t="shared" si="131"/>
        <v/>
      </c>
      <c r="G108" s="53" t="str">
        <f t="shared" ref="G108:H108" si="132">G40</f>
        <v/>
      </c>
      <c r="H108" s="53" t="str">
        <f t="shared" si="132"/>
        <v/>
      </c>
      <c r="I108" s="53" t="str">
        <f t="shared" ref="I108:J108" si="133">I40</f>
        <v/>
      </c>
      <c r="J108" s="53" t="str">
        <f t="shared" si="133"/>
        <v/>
      </c>
      <c r="K108" s="53" t="str">
        <f t="shared" ref="K108:L108" si="134">K40</f>
        <v/>
      </c>
      <c r="L108" s="53" t="str">
        <f t="shared" si="134"/>
        <v/>
      </c>
      <c r="M108" s="53" t="str">
        <f t="shared" ref="M108:N108" si="135">M40</f>
        <v/>
      </c>
      <c r="N108" s="53" t="str">
        <f t="shared" si="135"/>
        <v/>
      </c>
      <c r="O108" s="53" t="str">
        <f t="shared" ref="O108:P108" si="136">O40</f>
        <v/>
      </c>
      <c r="P108" s="53" t="str">
        <f t="shared" si="136"/>
        <v/>
      </c>
      <c r="Q108" s="53" t="str">
        <f t="shared" ref="Q108:R108" si="137">Q40</f>
        <v/>
      </c>
      <c r="R108" s="53" t="str">
        <f t="shared" si="137"/>
        <v/>
      </c>
      <c r="S108" s="53" t="str">
        <f t="shared" ref="S108:T108" si="138">S40</f>
        <v/>
      </c>
      <c r="T108" s="53" t="str">
        <f t="shared" si="138"/>
        <v/>
      </c>
      <c r="U108" s="53" t="str">
        <f t="shared" ref="U108:V108" si="139">U40</f>
        <v/>
      </c>
      <c r="V108" s="53" t="str">
        <f t="shared" si="139"/>
        <v/>
      </c>
      <c r="W108" s="53" t="str">
        <f t="shared" ref="W108:X108" si="140">W40</f>
        <v/>
      </c>
      <c r="X108" s="53" t="str">
        <f t="shared" si="140"/>
        <v/>
      </c>
      <c r="Y108" s="53" t="str">
        <f>Y40</f>
        <v/>
      </c>
      <c r="Z108" s="53" t="str">
        <f t="shared" ref="Z108" si="141">Z40</f>
        <v/>
      </c>
      <c r="AA108" s="53" t="str">
        <f>AA40</f>
        <v/>
      </c>
      <c r="AB108" s="53" t="str">
        <f t="shared" ref="AB108" si="142">AB40</f>
        <v/>
      </c>
      <c r="AC108" s="34">
        <f t="shared" si="103"/>
        <v>0</v>
      </c>
      <c r="AD108" s="35" t="str">
        <f t="shared" si="104"/>
        <v/>
      </c>
      <c r="AE108" s="34" t="str">
        <f t="shared" si="105"/>
        <v/>
      </c>
    </row>
    <row r="109" spans="1:31">
      <c r="A109" s="46"/>
      <c r="B109" s="100" t="s">
        <v>94</v>
      </c>
      <c r="C109" s="53"/>
      <c r="D109" s="54"/>
      <c r="E109" s="53" t="str">
        <f t="shared" ref="E109:F109" si="143">E48</f>
        <v/>
      </c>
      <c r="F109" s="53" t="str">
        <f t="shared" si="143"/>
        <v/>
      </c>
      <c r="G109" s="53" t="str">
        <f t="shared" ref="G109:H109" si="144">G48</f>
        <v/>
      </c>
      <c r="H109" s="53" t="str">
        <f t="shared" si="144"/>
        <v/>
      </c>
      <c r="I109" s="53" t="str">
        <f t="shared" ref="I109:J109" si="145">I48</f>
        <v/>
      </c>
      <c r="J109" s="53" t="str">
        <f t="shared" si="145"/>
        <v/>
      </c>
      <c r="K109" s="53" t="str">
        <f t="shared" ref="K109:L109" si="146">K48</f>
        <v/>
      </c>
      <c r="L109" s="53" t="str">
        <f t="shared" si="146"/>
        <v/>
      </c>
      <c r="M109" s="53" t="str">
        <f t="shared" ref="M109:N109" si="147">M48</f>
        <v/>
      </c>
      <c r="N109" s="53" t="str">
        <f t="shared" si="147"/>
        <v/>
      </c>
      <c r="O109" s="53" t="str">
        <f t="shared" ref="O109:P109" si="148">O48</f>
        <v/>
      </c>
      <c r="P109" s="53" t="str">
        <f t="shared" si="148"/>
        <v/>
      </c>
      <c r="Q109" s="53" t="str">
        <f t="shared" ref="Q109:R109" si="149">Q48</f>
        <v/>
      </c>
      <c r="R109" s="53" t="str">
        <f t="shared" si="149"/>
        <v/>
      </c>
      <c r="S109" s="53" t="str">
        <f t="shared" ref="S109:T109" si="150">S48</f>
        <v/>
      </c>
      <c r="T109" s="53" t="str">
        <f t="shared" si="150"/>
        <v/>
      </c>
      <c r="U109" s="53" t="str">
        <f t="shared" ref="U109:V109" si="151">U48</f>
        <v/>
      </c>
      <c r="V109" s="53" t="str">
        <f t="shared" si="151"/>
        <v/>
      </c>
      <c r="W109" s="53" t="str">
        <f t="shared" ref="W109:X109" si="152">W48</f>
        <v/>
      </c>
      <c r="X109" s="53" t="str">
        <f t="shared" si="152"/>
        <v/>
      </c>
      <c r="Y109" s="53" t="str">
        <f>Y48</f>
        <v/>
      </c>
      <c r="Z109" s="53" t="str">
        <f t="shared" ref="Z109" si="153">Z48</f>
        <v/>
      </c>
      <c r="AA109" s="53" t="str">
        <f>AA48</f>
        <v/>
      </c>
      <c r="AB109" s="53" t="str">
        <f t="shared" ref="AB109" si="154">AB48</f>
        <v/>
      </c>
      <c r="AC109" s="34">
        <f t="shared" si="103"/>
        <v>0</v>
      </c>
      <c r="AD109" s="35" t="str">
        <f t="shared" si="104"/>
        <v/>
      </c>
      <c r="AE109" s="34" t="str">
        <f t="shared" si="105"/>
        <v/>
      </c>
    </row>
    <row r="110" spans="1:31">
      <c r="A110" s="46"/>
      <c r="B110" s="100" t="s">
        <v>14</v>
      </c>
      <c r="C110" s="53"/>
      <c r="D110" s="54"/>
      <c r="E110" s="53" t="str">
        <f t="shared" ref="E110:F110" si="155">E51</f>
        <v/>
      </c>
      <c r="F110" s="53" t="str">
        <f t="shared" si="155"/>
        <v/>
      </c>
      <c r="G110" s="53" t="str">
        <f t="shared" ref="G110:H110" si="156">G51</f>
        <v/>
      </c>
      <c r="H110" s="53" t="str">
        <f t="shared" si="156"/>
        <v/>
      </c>
      <c r="I110" s="53" t="str">
        <f t="shared" ref="I110:J110" si="157">I51</f>
        <v/>
      </c>
      <c r="J110" s="53" t="str">
        <f t="shared" si="157"/>
        <v/>
      </c>
      <c r="K110" s="53" t="str">
        <f t="shared" ref="K110:L110" si="158">K51</f>
        <v/>
      </c>
      <c r="L110" s="53" t="str">
        <f t="shared" si="158"/>
        <v/>
      </c>
      <c r="M110" s="53" t="str">
        <f t="shared" ref="M110:N110" si="159">M51</f>
        <v/>
      </c>
      <c r="N110" s="53" t="str">
        <f t="shared" si="159"/>
        <v/>
      </c>
      <c r="O110" s="53" t="str">
        <f t="shared" ref="O110:P110" si="160">O51</f>
        <v/>
      </c>
      <c r="P110" s="53" t="str">
        <f t="shared" si="160"/>
        <v/>
      </c>
      <c r="Q110" s="53" t="str">
        <f t="shared" ref="Q110:R110" si="161">Q51</f>
        <v/>
      </c>
      <c r="R110" s="53" t="str">
        <f t="shared" si="161"/>
        <v/>
      </c>
      <c r="S110" s="53" t="str">
        <f t="shared" ref="S110:T110" si="162">S51</f>
        <v/>
      </c>
      <c r="T110" s="53" t="str">
        <f t="shared" si="162"/>
        <v/>
      </c>
      <c r="U110" s="53" t="str">
        <f t="shared" ref="U110:V110" si="163">U51</f>
        <v/>
      </c>
      <c r="V110" s="53" t="str">
        <f t="shared" si="163"/>
        <v/>
      </c>
      <c r="W110" s="53" t="str">
        <f t="shared" ref="W110:X110" si="164">W51</f>
        <v/>
      </c>
      <c r="X110" s="53" t="str">
        <f t="shared" si="164"/>
        <v/>
      </c>
      <c r="Y110" s="53" t="str">
        <f>Y51</f>
        <v/>
      </c>
      <c r="Z110" s="53" t="str">
        <f t="shared" ref="Z110" si="165">Z51</f>
        <v/>
      </c>
      <c r="AA110" s="53" t="str">
        <f>AA51</f>
        <v/>
      </c>
      <c r="AB110" s="53" t="str">
        <f t="shared" ref="AB110" si="166">AB51</f>
        <v/>
      </c>
      <c r="AC110" s="34">
        <f t="shared" si="103"/>
        <v>0</v>
      </c>
      <c r="AD110" s="35" t="str">
        <f t="shared" si="104"/>
        <v/>
      </c>
      <c r="AE110" s="34" t="str">
        <f t="shared" si="105"/>
        <v/>
      </c>
    </row>
    <row r="111" spans="1:31">
      <c r="A111" s="46"/>
      <c r="B111" s="100" t="s">
        <v>18</v>
      </c>
      <c r="C111" s="55"/>
      <c r="D111" s="54"/>
      <c r="E111" s="53" t="str">
        <f t="shared" ref="E111:F111" si="167">E58</f>
        <v/>
      </c>
      <c r="F111" s="53" t="str">
        <f t="shared" si="167"/>
        <v/>
      </c>
      <c r="G111" s="53" t="str">
        <f t="shared" ref="G111:H111" si="168">G58</f>
        <v/>
      </c>
      <c r="H111" s="53" t="str">
        <f t="shared" si="168"/>
        <v/>
      </c>
      <c r="I111" s="53" t="str">
        <f t="shared" ref="I111:J111" si="169">I58</f>
        <v/>
      </c>
      <c r="J111" s="53" t="str">
        <f t="shared" si="169"/>
        <v/>
      </c>
      <c r="K111" s="53" t="str">
        <f t="shared" ref="K111:L111" si="170">K58</f>
        <v/>
      </c>
      <c r="L111" s="53" t="str">
        <f t="shared" si="170"/>
        <v/>
      </c>
      <c r="M111" s="53" t="str">
        <f t="shared" ref="M111:N111" si="171">M58</f>
        <v/>
      </c>
      <c r="N111" s="53" t="str">
        <f t="shared" si="171"/>
        <v/>
      </c>
      <c r="O111" s="53" t="str">
        <f t="shared" ref="O111:P111" si="172">O58</f>
        <v/>
      </c>
      <c r="P111" s="53" t="str">
        <f t="shared" si="172"/>
        <v/>
      </c>
      <c r="Q111" s="53" t="str">
        <f t="shared" ref="Q111:R111" si="173">Q58</f>
        <v/>
      </c>
      <c r="R111" s="53" t="str">
        <f t="shared" si="173"/>
        <v/>
      </c>
      <c r="S111" s="53" t="str">
        <f t="shared" ref="S111:T111" si="174">S58</f>
        <v/>
      </c>
      <c r="T111" s="53" t="str">
        <f t="shared" si="174"/>
        <v/>
      </c>
      <c r="U111" s="53" t="str">
        <f t="shared" ref="U111:V111" si="175">U58</f>
        <v/>
      </c>
      <c r="V111" s="53" t="str">
        <f t="shared" si="175"/>
        <v/>
      </c>
      <c r="W111" s="53" t="str">
        <f t="shared" ref="W111:X111" si="176">W58</f>
        <v/>
      </c>
      <c r="X111" s="53" t="str">
        <f t="shared" si="176"/>
        <v/>
      </c>
      <c r="Y111" s="53" t="str">
        <f>Y58</f>
        <v/>
      </c>
      <c r="Z111" s="53" t="str">
        <f t="shared" ref="Z111" si="177">Z58</f>
        <v/>
      </c>
      <c r="AA111" s="53" t="str">
        <f>AA58</f>
        <v/>
      </c>
      <c r="AB111" s="53" t="str">
        <f t="shared" ref="AB111" si="178">AB58</f>
        <v/>
      </c>
      <c r="AC111" s="34">
        <f t="shared" si="103"/>
        <v>0</v>
      </c>
      <c r="AD111" s="35" t="str">
        <f t="shared" si="104"/>
        <v/>
      </c>
      <c r="AE111" s="34" t="str">
        <f t="shared" si="105"/>
        <v/>
      </c>
    </row>
    <row r="112" spans="1:31">
      <c r="A112" s="46"/>
      <c r="B112" s="100" t="s">
        <v>46</v>
      </c>
      <c r="C112" s="20"/>
      <c r="D112" s="26"/>
      <c r="E112" s="20" t="str">
        <f t="shared" ref="E112:F112" si="179">E61</f>
        <v/>
      </c>
      <c r="F112" s="20" t="str">
        <f t="shared" si="179"/>
        <v/>
      </c>
      <c r="G112" s="20" t="str">
        <f t="shared" ref="G112:H112" si="180">G61</f>
        <v/>
      </c>
      <c r="H112" s="20" t="str">
        <f t="shared" si="180"/>
        <v/>
      </c>
      <c r="I112" s="20" t="str">
        <f t="shared" ref="I112:J112" si="181">I61</f>
        <v/>
      </c>
      <c r="J112" s="20" t="str">
        <f t="shared" si="181"/>
        <v/>
      </c>
      <c r="K112" s="20" t="str">
        <f t="shared" ref="K112:L112" si="182">K61</f>
        <v/>
      </c>
      <c r="L112" s="20" t="str">
        <f t="shared" si="182"/>
        <v/>
      </c>
      <c r="M112" s="20" t="str">
        <f t="shared" ref="M112:N112" si="183">M61</f>
        <v/>
      </c>
      <c r="N112" s="20" t="str">
        <f t="shared" si="183"/>
        <v/>
      </c>
      <c r="O112" s="20" t="str">
        <f t="shared" ref="O112:P112" si="184">O61</f>
        <v/>
      </c>
      <c r="P112" s="20" t="str">
        <f t="shared" si="184"/>
        <v/>
      </c>
      <c r="Q112" s="20" t="str">
        <f t="shared" ref="Q112:R112" si="185">Q61</f>
        <v/>
      </c>
      <c r="R112" s="20" t="str">
        <f t="shared" si="185"/>
        <v/>
      </c>
      <c r="S112" s="20" t="str">
        <f t="shared" ref="S112:T112" si="186">S61</f>
        <v/>
      </c>
      <c r="T112" s="20" t="str">
        <f t="shared" si="186"/>
        <v/>
      </c>
      <c r="U112" s="20" t="str">
        <f t="shared" ref="U112:V112" si="187">U61</f>
        <v/>
      </c>
      <c r="V112" s="20" t="str">
        <f t="shared" si="187"/>
        <v/>
      </c>
      <c r="W112" s="20" t="str">
        <f t="shared" ref="W112:X112" si="188">W61</f>
        <v/>
      </c>
      <c r="X112" s="20" t="str">
        <f t="shared" si="188"/>
        <v/>
      </c>
      <c r="Y112" s="20" t="str">
        <f>Y61</f>
        <v/>
      </c>
      <c r="Z112" s="20" t="str">
        <f t="shared" ref="Z112" si="189">Z61</f>
        <v/>
      </c>
      <c r="AA112" s="20" t="str">
        <f>AA61</f>
        <v/>
      </c>
      <c r="AB112" s="20" t="str">
        <f t="shared" ref="AB112" si="190">AB61</f>
        <v/>
      </c>
      <c r="AC112" s="34">
        <f t="shared" si="103"/>
        <v>0</v>
      </c>
      <c r="AD112" s="35" t="str">
        <f t="shared" si="104"/>
        <v/>
      </c>
      <c r="AE112" s="34" t="str">
        <f t="shared" si="105"/>
        <v/>
      </c>
    </row>
    <row r="113" spans="1:31">
      <c r="A113" s="46"/>
      <c r="B113" s="100" t="s">
        <v>21</v>
      </c>
      <c r="C113" s="20"/>
      <c r="D113" s="26"/>
      <c r="E113" s="20" t="str">
        <f t="shared" ref="E113:F113" si="191">E66</f>
        <v/>
      </c>
      <c r="F113" s="20" t="str">
        <f t="shared" si="191"/>
        <v/>
      </c>
      <c r="G113" s="20" t="str">
        <f t="shared" ref="G113:H113" si="192">G66</f>
        <v/>
      </c>
      <c r="H113" s="20" t="str">
        <f t="shared" si="192"/>
        <v/>
      </c>
      <c r="I113" s="20" t="str">
        <f t="shared" ref="I113:J113" si="193">I66</f>
        <v/>
      </c>
      <c r="J113" s="20" t="str">
        <f t="shared" si="193"/>
        <v/>
      </c>
      <c r="K113" s="20" t="str">
        <f t="shared" ref="K113:L113" si="194">K66</f>
        <v/>
      </c>
      <c r="L113" s="20" t="str">
        <f t="shared" si="194"/>
        <v/>
      </c>
      <c r="M113" s="20" t="str">
        <f t="shared" ref="M113:N113" si="195">M66</f>
        <v/>
      </c>
      <c r="N113" s="20" t="str">
        <f t="shared" si="195"/>
        <v/>
      </c>
      <c r="O113" s="20" t="str">
        <f t="shared" ref="O113:P113" si="196">O66</f>
        <v/>
      </c>
      <c r="P113" s="20" t="str">
        <f t="shared" si="196"/>
        <v/>
      </c>
      <c r="Q113" s="20" t="str">
        <f t="shared" ref="Q113:R113" si="197">Q66</f>
        <v/>
      </c>
      <c r="R113" s="20" t="str">
        <f t="shared" si="197"/>
        <v/>
      </c>
      <c r="S113" s="20" t="str">
        <f t="shared" ref="S113:T113" si="198">S66</f>
        <v/>
      </c>
      <c r="T113" s="20" t="str">
        <f t="shared" si="198"/>
        <v/>
      </c>
      <c r="U113" s="20" t="str">
        <f t="shared" ref="U113:V113" si="199">U66</f>
        <v/>
      </c>
      <c r="V113" s="20" t="str">
        <f t="shared" si="199"/>
        <v/>
      </c>
      <c r="W113" s="20" t="str">
        <f t="shared" ref="W113:X113" si="200">W66</f>
        <v/>
      </c>
      <c r="X113" s="20" t="str">
        <f t="shared" si="200"/>
        <v/>
      </c>
      <c r="Y113" s="20" t="str">
        <f>Y66</f>
        <v/>
      </c>
      <c r="Z113" s="20" t="str">
        <f t="shared" ref="Z113" si="201">Z66</f>
        <v/>
      </c>
      <c r="AA113" s="20" t="str">
        <f>AA66</f>
        <v/>
      </c>
      <c r="AB113" s="20" t="str">
        <f t="shared" ref="AB113" si="202">AB66</f>
        <v/>
      </c>
      <c r="AC113" s="34">
        <f t="shared" si="103"/>
        <v>0</v>
      </c>
      <c r="AD113" s="35" t="str">
        <f t="shared" si="104"/>
        <v/>
      </c>
      <c r="AE113" s="34" t="str">
        <f t="shared" si="105"/>
        <v/>
      </c>
    </row>
    <row r="114" spans="1:31">
      <c r="A114" s="46"/>
      <c r="B114" s="100" t="s">
        <v>28</v>
      </c>
      <c r="C114" s="20"/>
      <c r="D114" s="26"/>
      <c r="E114" s="20" t="str">
        <f t="shared" ref="E114:F114" si="203">E69</f>
        <v/>
      </c>
      <c r="F114" s="20" t="str">
        <f t="shared" si="203"/>
        <v/>
      </c>
      <c r="G114" s="20" t="str">
        <f t="shared" ref="G114:H114" si="204">G69</f>
        <v/>
      </c>
      <c r="H114" s="20" t="str">
        <f t="shared" si="204"/>
        <v/>
      </c>
      <c r="I114" s="20" t="str">
        <f t="shared" ref="I114:J114" si="205">I69</f>
        <v/>
      </c>
      <c r="J114" s="20" t="str">
        <f t="shared" si="205"/>
        <v/>
      </c>
      <c r="K114" s="20" t="str">
        <f t="shared" ref="K114:L114" si="206">K69</f>
        <v/>
      </c>
      <c r="L114" s="20" t="str">
        <f t="shared" si="206"/>
        <v/>
      </c>
      <c r="M114" s="20" t="str">
        <f t="shared" ref="M114:N114" si="207">M69</f>
        <v/>
      </c>
      <c r="N114" s="20" t="str">
        <f t="shared" si="207"/>
        <v/>
      </c>
      <c r="O114" s="20" t="str">
        <f t="shared" ref="O114:P114" si="208">O69</f>
        <v/>
      </c>
      <c r="P114" s="20" t="str">
        <f t="shared" si="208"/>
        <v/>
      </c>
      <c r="Q114" s="20" t="str">
        <f t="shared" ref="Q114:R114" si="209">Q69</f>
        <v/>
      </c>
      <c r="R114" s="20" t="str">
        <f t="shared" si="209"/>
        <v/>
      </c>
      <c r="S114" s="20" t="str">
        <f t="shared" ref="S114:T114" si="210">S69</f>
        <v/>
      </c>
      <c r="T114" s="20" t="str">
        <f t="shared" si="210"/>
        <v/>
      </c>
      <c r="U114" s="20" t="str">
        <f t="shared" ref="U114:V114" si="211">U69</f>
        <v/>
      </c>
      <c r="V114" s="20" t="str">
        <f t="shared" si="211"/>
        <v/>
      </c>
      <c r="W114" s="20" t="str">
        <f t="shared" ref="W114:X114" si="212">W69</f>
        <v/>
      </c>
      <c r="X114" s="20" t="str">
        <f t="shared" si="212"/>
        <v/>
      </c>
      <c r="Y114" s="20" t="str">
        <f>Y69</f>
        <v/>
      </c>
      <c r="Z114" s="20" t="str">
        <f t="shared" ref="Z114" si="213">Z69</f>
        <v/>
      </c>
      <c r="AA114" s="20" t="str">
        <f>AA69</f>
        <v/>
      </c>
      <c r="AB114" s="20" t="str">
        <f t="shared" ref="AB114" si="214">AB69</f>
        <v/>
      </c>
      <c r="AC114" s="34">
        <f t="shared" si="103"/>
        <v>0</v>
      </c>
      <c r="AD114" s="35" t="str">
        <f t="shared" si="104"/>
        <v/>
      </c>
      <c r="AE114" s="34" t="str">
        <f t="shared" si="105"/>
        <v/>
      </c>
    </row>
    <row r="115" spans="1:31">
      <c r="A115" s="46"/>
      <c r="B115" s="100" t="s">
        <v>24</v>
      </c>
      <c r="C115" s="20"/>
      <c r="D115" s="26"/>
      <c r="E115" s="20" t="str">
        <f t="shared" ref="E115:F115" si="215">E77</f>
        <v/>
      </c>
      <c r="F115" s="20" t="str">
        <f t="shared" si="215"/>
        <v/>
      </c>
      <c r="G115" s="20" t="str">
        <f t="shared" ref="G115:H115" si="216">G77</f>
        <v/>
      </c>
      <c r="H115" s="20" t="str">
        <f t="shared" si="216"/>
        <v/>
      </c>
      <c r="I115" s="20" t="str">
        <f t="shared" ref="I115:J115" si="217">I77</f>
        <v/>
      </c>
      <c r="J115" s="20" t="str">
        <f t="shared" si="217"/>
        <v/>
      </c>
      <c r="K115" s="20" t="str">
        <f t="shared" ref="K115:L115" si="218">K77</f>
        <v/>
      </c>
      <c r="L115" s="20" t="str">
        <f t="shared" si="218"/>
        <v/>
      </c>
      <c r="M115" s="20" t="str">
        <f t="shared" ref="M115:N115" si="219">M77</f>
        <v/>
      </c>
      <c r="N115" s="20" t="str">
        <f t="shared" si="219"/>
        <v/>
      </c>
      <c r="O115" s="20" t="str">
        <f t="shared" ref="O115:P115" si="220">O77</f>
        <v/>
      </c>
      <c r="P115" s="20" t="str">
        <f t="shared" si="220"/>
        <v/>
      </c>
      <c r="Q115" s="20" t="str">
        <f t="shared" ref="Q115:R115" si="221">Q77</f>
        <v/>
      </c>
      <c r="R115" s="20" t="str">
        <f t="shared" si="221"/>
        <v/>
      </c>
      <c r="S115" s="20" t="str">
        <f t="shared" ref="S115:T115" si="222">S77</f>
        <v/>
      </c>
      <c r="T115" s="20" t="str">
        <f t="shared" si="222"/>
        <v/>
      </c>
      <c r="U115" s="20" t="str">
        <f t="shared" ref="U115:V115" si="223">U77</f>
        <v/>
      </c>
      <c r="V115" s="20" t="str">
        <f t="shared" si="223"/>
        <v/>
      </c>
      <c r="W115" s="20" t="str">
        <f t="shared" ref="W115:X115" si="224">W77</f>
        <v/>
      </c>
      <c r="X115" s="20" t="str">
        <f t="shared" si="224"/>
        <v/>
      </c>
      <c r="Y115" s="20" t="str">
        <f>Y77</f>
        <v/>
      </c>
      <c r="Z115" s="20" t="str">
        <f t="shared" ref="Z115" si="225">Z77</f>
        <v/>
      </c>
      <c r="AA115" s="20" t="str">
        <f>AA77</f>
        <v/>
      </c>
      <c r="AB115" s="20" t="str">
        <f t="shared" ref="AB115" si="226">AB77</f>
        <v/>
      </c>
      <c r="AC115" s="34">
        <f t="shared" si="103"/>
        <v>0</v>
      </c>
      <c r="AD115" s="35" t="str">
        <f t="shared" si="104"/>
        <v/>
      </c>
      <c r="AE115" s="34" t="str">
        <f t="shared" si="105"/>
        <v/>
      </c>
    </row>
    <row r="116" spans="1:31">
      <c r="A116" s="46"/>
      <c r="B116" s="100" t="s">
        <v>107</v>
      </c>
      <c r="C116" s="20"/>
      <c r="D116" s="26"/>
      <c r="E116" s="20" t="str">
        <f t="shared" ref="E116:F116" si="227">E81</f>
        <v/>
      </c>
      <c r="F116" s="20" t="str">
        <f t="shared" si="227"/>
        <v/>
      </c>
      <c r="G116" s="20" t="str">
        <f t="shared" ref="G116:H116" si="228">G81</f>
        <v/>
      </c>
      <c r="H116" s="20" t="str">
        <f t="shared" si="228"/>
        <v/>
      </c>
      <c r="I116" s="20" t="str">
        <f t="shared" ref="I116:J116" si="229">I81</f>
        <v/>
      </c>
      <c r="J116" s="20" t="str">
        <f t="shared" si="229"/>
        <v/>
      </c>
      <c r="K116" s="20" t="str">
        <f t="shared" ref="K116:L116" si="230">K81</f>
        <v/>
      </c>
      <c r="L116" s="20" t="str">
        <f t="shared" si="230"/>
        <v/>
      </c>
      <c r="M116" s="20" t="str">
        <f t="shared" ref="M116:N116" si="231">M81</f>
        <v/>
      </c>
      <c r="N116" s="20" t="str">
        <f t="shared" si="231"/>
        <v/>
      </c>
      <c r="O116" s="20" t="str">
        <f t="shared" ref="O116:P116" si="232">O81</f>
        <v/>
      </c>
      <c r="P116" s="20" t="str">
        <f t="shared" si="232"/>
        <v/>
      </c>
      <c r="Q116" s="20" t="str">
        <f t="shared" ref="Q116:R116" si="233">Q81</f>
        <v/>
      </c>
      <c r="R116" s="20" t="str">
        <f t="shared" si="233"/>
        <v/>
      </c>
      <c r="S116" s="20" t="str">
        <f t="shared" ref="S116:T116" si="234">S81</f>
        <v/>
      </c>
      <c r="T116" s="20" t="str">
        <f t="shared" si="234"/>
        <v/>
      </c>
      <c r="U116" s="20" t="str">
        <f t="shared" ref="U116:V116" si="235">U81</f>
        <v/>
      </c>
      <c r="V116" s="20" t="str">
        <f t="shared" si="235"/>
        <v/>
      </c>
      <c r="W116" s="20" t="str">
        <f t="shared" ref="W116:X116" si="236">W81</f>
        <v/>
      </c>
      <c r="X116" s="20" t="str">
        <f t="shared" si="236"/>
        <v/>
      </c>
      <c r="Y116" s="20" t="str">
        <f>Y81</f>
        <v/>
      </c>
      <c r="Z116" s="20" t="str">
        <f t="shared" ref="Z116" si="237">Z81</f>
        <v/>
      </c>
      <c r="AA116" s="20" t="str">
        <f>AA81</f>
        <v/>
      </c>
      <c r="AB116" s="20" t="str">
        <f t="shared" ref="AB116" si="238">AB81</f>
        <v/>
      </c>
      <c r="AC116" s="34">
        <f t="shared" si="103"/>
        <v>0</v>
      </c>
      <c r="AD116" s="35" t="str">
        <f t="shared" si="104"/>
        <v/>
      </c>
      <c r="AE116" s="34" t="str">
        <f t="shared" si="105"/>
        <v/>
      </c>
    </row>
    <row r="117" spans="1:31">
      <c r="A117" s="46"/>
      <c r="B117" s="100" t="s">
        <v>49</v>
      </c>
      <c r="C117" s="20"/>
      <c r="D117" s="26"/>
      <c r="E117" s="20" t="str">
        <f t="shared" ref="E117:F117" si="239">E85</f>
        <v/>
      </c>
      <c r="F117" s="20" t="str">
        <f t="shared" si="239"/>
        <v/>
      </c>
      <c r="G117" s="20" t="str">
        <f t="shared" ref="G117:H117" si="240">G85</f>
        <v/>
      </c>
      <c r="H117" s="20" t="str">
        <f t="shared" si="240"/>
        <v/>
      </c>
      <c r="I117" s="20" t="str">
        <f t="shared" ref="I117:J117" si="241">I85</f>
        <v/>
      </c>
      <c r="J117" s="20" t="str">
        <f t="shared" si="241"/>
        <v/>
      </c>
      <c r="K117" s="20" t="str">
        <f t="shared" ref="K117:L117" si="242">K85</f>
        <v/>
      </c>
      <c r="L117" s="20" t="str">
        <f t="shared" si="242"/>
        <v/>
      </c>
      <c r="M117" s="20" t="str">
        <f t="shared" ref="M117:N117" si="243">M85</f>
        <v/>
      </c>
      <c r="N117" s="20" t="str">
        <f t="shared" si="243"/>
        <v/>
      </c>
      <c r="O117" s="20" t="str">
        <f t="shared" ref="O117:P117" si="244">O85</f>
        <v/>
      </c>
      <c r="P117" s="20" t="str">
        <f t="shared" si="244"/>
        <v/>
      </c>
      <c r="Q117" s="20" t="str">
        <f t="shared" ref="Q117:R117" si="245">Q85</f>
        <v/>
      </c>
      <c r="R117" s="20" t="str">
        <f t="shared" si="245"/>
        <v/>
      </c>
      <c r="S117" s="20" t="str">
        <f t="shared" ref="S117:T117" si="246">S85</f>
        <v/>
      </c>
      <c r="T117" s="20" t="str">
        <f t="shared" si="246"/>
        <v/>
      </c>
      <c r="U117" s="20" t="str">
        <f t="shared" ref="U117:V117" si="247">U85</f>
        <v/>
      </c>
      <c r="V117" s="20" t="str">
        <f t="shared" si="247"/>
        <v/>
      </c>
      <c r="W117" s="20" t="str">
        <f t="shared" ref="W117:X117" si="248">W85</f>
        <v/>
      </c>
      <c r="X117" s="20" t="str">
        <f t="shared" si="248"/>
        <v/>
      </c>
      <c r="Y117" s="20" t="str">
        <f>Y85</f>
        <v/>
      </c>
      <c r="Z117" s="20" t="str">
        <f t="shared" ref="Z117" si="249">Z85</f>
        <v/>
      </c>
      <c r="AA117" s="20" t="str">
        <f>AA85</f>
        <v/>
      </c>
      <c r="AB117" s="20" t="str">
        <f t="shared" ref="AB117" si="250">AB85</f>
        <v/>
      </c>
      <c r="AC117" s="34">
        <f t="shared" si="103"/>
        <v>0</v>
      </c>
      <c r="AD117" s="35" t="str">
        <f t="shared" si="104"/>
        <v/>
      </c>
      <c r="AE117" s="34" t="str">
        <f t="shared" si="105"/>
        <v/>
      </c>
    </row>
    <row r="118" spans="1:31">
      <c r="A118" s="46"/>
      <c r="B118" s="100" t="s">
        <v>31</v>
      </c>
      <c r="C118" s="20"/>
      <c r="D118" s="26"/>
      <c r="E118" s="20" t="str">
        <f t="shared" ref="E118:F118" si="251">E91</f>
        <v/>
      </c>
      <c r="F118" s="20" t="str">
        <f t="shared" si="251"/>
        <v/>
      </c>
      <c r="G118" s="20" t="str">
        <f t="shared" ref="G118:H118" si="252">G91</f>
        <v/>
      </c>
      <c r="H118" s="20" t="str">
        <f t="shared" si="252"/>
        <v/>
      </c>
      <c r="I118" s="20" t="str">
        <f t="shared" ref="I118:J118" si="253">I91</f>
        <v/>
      </c>
      <c r="J118" s="20" t="str">
        <f t="shared" si="253"/>
        <v/>
      </c>
      <c r="K118" s="20" t="str">
        <f t="shared" ref="K118:L118" si="254">K91</f>
        <v/>
      </c>
      <c r="L118" s="20" t="str">
        <f t="shared" si="254"/>
        <v/>
      </c>
      <c r="M118" s="20" t="str">
        <f t="shared" ref="M118:N118" si="255">M91</f>
        <v/>
      </c>
      <c r="N118" s="20" t="str">
        <f t="shared" si="255"/>
        <v/>
      </c>
      <c r="O118" s="20" t="str">
        <f t="shared" ref="O118:P118" si="256">O91</f>
        <v/>
      </c>
      <c r="P118" s="20" t="str">
        <f t="shared" si="256"/>
        <v/>
      </c>
      <c r="Q118" s="20" t="str">
        <f t="shared" ref="Q118:R118" si="257">Q91</f>
        <v/>
      </c>
      <c r="R118" s="20" t="str">
        <f t="shared" si="257"/>
        <v/>
      </c>
      <c r="S118" s="20" t="str">
        <f t="shared" ref="S118:T118" si="258">S91</f>
        <v/>
      </c>
      <c r="T118" s="20" t="str">
        <f t="shared" si="258"/>
        <v/>
      </c>
      <c r="U118" s="20" t="str">
        <f t="shared" ref="U118:V118" si="259">U91</f>
        <v/>
      </c>
      <c r="V118" s="20" t="str">
        <f t="shared" si="259"/>
        <v/>
      </c>
      <c r="W118" s="20" t="str">
        <f t="shared" ref="W118:X118" si="260">W91</f>
        <v/>
      </c>
      <c r="X118" s="20" t="str">
        <f t="shared" si="260"/>
        <v/>
      </c>
      <c r="Y118" s="20" t="str">
        <f>Y91</f>
        <v/>
      </c>
      <c r="Z118" s="20" t="str">
        <f t="shared" ref="Z118" si="261">Z91</f>
        <v/>
      </c>
      <c r="AA118" s="20" t="str">
        <f>AA91</f>
        <v/>
      </c>
      <c r="AB118" s="20" t="str">
        <f t="shared" ref="AB118" si="262">AB91</f>
        <v/>
      </c>
      <c r="AC118" s="34">
        <f t="shared" si="103"/>
        <v>0</v>
      </c>
      <c r="AD118" s="35" t="str">
        <f t="shared" si="104"/>
        <v/>
      </c>
      <c r="AE118" s="34" t="str">
        <f t="shared" si="105"/>
        <v/>
      </c>
    </row>
    <row r="119" spans="1:31">
      <c r="A119" s="46"/>
      <c r="B119" s="100" t="s">
        <v>55</v>
      </c>
      <c r="C119" s="53"/>
      <c r="D119" s="54"/>
      <c r="E119" s="20" t="str">
        <f t="shared" ref="E119:F119" si="263">E94</f>
        <v/>
      </c>
      <c r="F119" s="20" t="str">
        <f t="shared" si="263"/>
        <v/>
      </c>
      <c r="G119" s="20" t="str">
        <f t="shared" ref="G119:H119" si="264">G94</f>
        <v/>
      </c>
      <c r="H119" s="20" t="str">
        <f t="shared" si="264"/>
        <v/>
      </c>
      <c r="I119" s="20" t="str">
        <f t="shared" ref="I119:J119" si="265">I94</f>
        <v/>
      </c>
      <c r="J119" s="20" t="str">
        <f t="shared" si="265"/>
        <v/>
      </c>
      <c r="K119" s="20" t="str">
        <f t="shared" ref="K119:L119" si="266">K94</f>
        <v/>
      </c>
      <c r="L119" s="20" t="str">
        <f t="shared" si="266"/>
        <v/>
      </c>
      <c r="M119" s="20" t="str">
        <f t="shared" ref="M119:N119" si="267">M94</f>
        <v/>
      </c>
      <c r="N119" s="20" t="str">
        <f t="shared" si="267"/>
        <v/>
      </c>
      <c r="O119" s="20" t="str">
        <f t="shared" ref="O119:P119" si="268">O94</f>
        <v/>
      </c>
      <c r="P119" s="20" t="str">
        <f t="shared" si="268"/>
        <v/>
      </c>
      <c r="Q119" s="20" t="str">
        <f t="shared" ref="Q119:R119" si="269">Q94</f>
        <v/>
      </c>
      <c r="R119" s="20" t="str">
        <f t="shared" si="269"/>
        <v/>
      </c>
      <c r="S119" s="20" t="str">
        <f t="shared" ref="S119:T119" si="270">S94</f>
        <v/>
      </c>
      <c r="T119" s="20" t="str">
        <f t="shared" si="270"/>
        <v/>
      </c>
      <c r="U119" s="20" t="str">
        <f t="shared" ref="U119:V119" si="271">U94</f>
        <v/>
      </c>
      <c r="V119" s="20" t="str">
        <f t="shared" si="271"/>
        <v/>
      </c>
      <c r="W119" s="20" t="str">
        <f t="shared" ref="W119:X119" si="272">W94</f>
        <v/>
      </c>
      <c r="X119" s="20" t="str">
        <f t="shared" si="272"/>
        <v/>
      </c>
      <c r="Y119" s="20" t="str">
        <f>Y94</f>
        <v/>
      </c>
      <c r="Z119" s="20" t="str">
        <f t="shared" ref="Z119" si="273">Z94</f>
        <v/>
      </c>
      <c r="AA119" s="20" t="str">
        <f>AA94</f>
        <v/>
      </c>
      <c r="AB119" s="20" t="str">
        <f>AB94</f>
        <v/>
      </c>
      <c r="AC119" s="34">
        <f>SUM(E119,G119,I119,K119,M119,O119,Q119,S119,U119,W119,Y119,AA119)</f>
        <v>0</v>
      </c>
      <c r="AD119" s="35" t="str">
        <f t="shared" si="104"/>
        <v/>
      </c>
      <c r="AE119" s="34" t="str">
        <f t="shared" si="105"/>
        <v/>
      </c>
    </row>
    <row r="120" spans="1:31">
      <c r="A120" s="22" t="s">
        <v>11</v>
      </c>
      <c r="B120" s="23" t="s">
        <v>15</v>
      </c>
      <c r="C120" s="56"/>
      <c r="D120" s="56"/>
      <c r="E120" s="50" t="str">
        <f t="shared" ref="E120:AB120" si="274">IF(SUM(E104:E119)&gt;0,SUM(E104:E119),"")</f>
        <v/>
      </c>
      <c r="F120" s="57" t="str">
        <f t="shared" si="274"/>
        <v/>
      </c>
      <c r="G120" s="50" t="str">
        <f>IF(SUM(G104:G119)&gt;0,SUM(G104:G119),"")</f>
        <v/>
      </c>
      <c r="H120" s="57" t="str">
        <f>IF(SUM(H104:H119)&gt;0,SUM(H104:H119),"")</f>
        <v/>
      </c>
      <c r="I120" s="50" t="str">
        <f t="shared" si="274"/>
        <v/>
      </c>
      <c r="J120" s="57" t="str">
        <f t="shared" si="274"/>
        <v/>
      </c>
      <c r="K120" s="50" t="str">
        <f t="shared" si="274"/>
        <v/>
      </c>
      <c r="L120" s="50" t="str">
        <f t="shared" si="274"/>
        <v/>
      </c>
      <c r="M120" s="50" t="str">
        <f t="shared" si="274"/>
        <v/>
      </c>
      <c r="N120" s="50" t="str">
        <f t="shared" si="274"/>
        <v/>
      </c>
      <c r="O120" s="50" t="str">
        <f t="shared" si="274"/>
        <v/>
      </c>
      <c r="P120" s="50" t="str">
        <f t="shared" si="274"/>
        <v/>
      </c>
      <c r="Q120" s="50" t="str">
        <f t="shared" si="274"/>
        <v/>
      </c>
      <c r="R120" s="50" t="str">
        <f t="shared" si="274"/>
        <v/>
      </c>
      <c r="S120" s="50" t="str">
        <f t="shared" si="274"/>
        <v/>
      </c>
      <c r="T120" s="50" t="str">
        <f t="shared" si="274"/>
        <v/>
      </c>
      <c r="U120" s="50" t="str">
        <f t="shared" si="274"/>
        <v/>
      </c>
      <c r="V120" s="50" t="str">
        <f t="shared" si="274"/>
        <v/>
      </c>
      <c r="W120" s="50" t="str">
        <f t="shared" si="274"/>
        <v/>
      </c>
      <c r="X120" s="50" t="str">
        <f t="shared" si="274"/>
        <v/>
      </c>
      <c r="Y120" s="50" t="str">
        <f t="shared" si="274"/>
        <v/>
      </c>
      <c r="Z120" s="50" t="str">
        <f t="shared" si="274"/>
        <v/>
      </c>
      <c r="AA120" s="50" t="str">
        <f t="shared" si="274"/>
        <v/>
      </c>
      <c r="AB120" s="50" t="str">
        <f t="shared" si="274"/>
        <v/>
      </c>
      <c r="AC120" s="51" t="str">
        <f>IF(SUM(AC104:AC119)&gt;0,SUM(AC104:AC119),"")</f>
        <v/>
      </c>
      <c r="AD120" s="52" t="str">
        <f>IF(AND(ISNUMBER(AC120),ISNUMBER(AC$7)),100/AC$7*AC120,"")</f>
        <v/>
      </c>
      <c r="AE120" s="51" t="str">
        <f>IF(AND(AC120&gt;0,$AS$2&gt;0),SUM(E120,G120,I120,K120,M120,O120,Q120,S120,U120,W120,Y120,AA120)/$AS$2,"")</f>
        <v/>
      </c>
    </row>
    <row r="121" spans="1:31">
      <c r="A121" s="46" t="s">
        <v>56</v>
      </c>
      <c r="B121" s="46"/>
      <c r="C121" s="58"/>
      <c r="D121" s="58"/>
      <c r="E121" s="91" t="str">
        <f>IF(SUM(E14,E82,E49,E35,E32,E24,E25,E26,E27,E28,E29,E30,E18,E19,E20)&gt;0,SUM(E14,E82,E49,E35,E32,E24,E25,E26,E27,E28,E29,E30,E18,E19,E20),"")</f>
        <v/>
      </c>
      <c r="F121" s="53" t="str">
        <f>IF(ISNUMBER(E$120),E121/E$120*100,"")</f>
        <v/>
      </c>
      <c r="G121" s="91" t="str">
        <f>IF(SUM(G14,G82,G49,G35,G32,G24,G25,G26,G27,G28,G29,G30,G18,G19,G20)&gt;0,SUM(G14,G82,G49,G35,G32,G24,G25,G26,G27,G28,G29,G30,G18,G19,G20),"")</f>
        <v/>
      </c>
      <c r="H121" s="53" t="str">
        <f>IF(ISNUMBER(G$120),G121/G$120*100,"")</f>
        <v/>
      </c>
      <c r="I121" s="91" t="str">
        <f>IF(SUM(I14,I82,I49,I35,I32,I24,I25,I26,I27,I28,I29,I30,I18,I19,I20)&gt;0,SUM(I14,I82,I49,I35,I32,I24,I25,I26,I27,I28,I29,I30,I18,I19,I20),"")</f>
        <v/>
      </c>
      <c r="J121" s="53" t="str">
        <f>IF(ISNUMBER(I$120),I121/I$120*100,"")</f>
        <v/>
      </c>
      <c r="K121" s="91" t="str">
        <f>IF(SUM(K14,K82,K49,K35,K32,K24,K25,K26,K27,K28,K29,K30,K18,K19,K20)&gt;0,SUM(K14,K82,K49,K35,K32,K24,K25,K26,K27,K28,K29,K30,K18,K19,K20),"")</f>
        <v/>
      </c>
      <c r="L121" s="53" t="str">
        <f>IF(ISNUMBER(K$120),K121/K$120*100,"")</f>
        <v/>
      </c>
      <c r="M121" s="91" t="str">
        <f>IF(SUM(M14,M82,M49,M35,M32,M24,M25,M26,M27,M28,M29,M30,M18,M19,M20)&gt;0,SUM(M14,M82,M49,M35,M32,M24,M25,M26,M27,M28,M29,M30,M18,M19,M20),"")</f>
        <v/>
      </c>
      <c r="N121" s="53" t="str">
        <f>IF(ISNUMBER(M$120),M121/M$120*100,"")</f>
        <v/>
      </c>
      <c r="O121" s="91" t="str">
        <f>IF(SUM(O14,O82,O49,O35,O32,O24,O25,O26,O27,O28,O29,O30,O18,O19,O20)&gt;0,SUM(O14,O82,O49,O35,O32,O24,O25,O26,O27,O28,O29,O30,O18,O19,O20),"")</f>
        <v/>
      </c>
      <c r="P121" s="53" t="str">
        <f>IF(ISNUMBER(O$120),O121/O$120*100,"")</f>
        <v/>
      </c>
      <c r="Q121" s="91" t="str">
        <f>IF(SUM(Q14,Q82,Q49,Q35,Q32,Q24,Q25,Q26,Q27,Q28,Q29,Q30,Q18,Q19,Q20)&gt;0,SUM(Q14,Q82,Q49,Q35,Q32,Q24,Q25,Q26,Q27,Q28,Q29,Q30,Q18,Q19,Q20),"")</f>
        <v/>
      </c>
      <c r="R121" s="53" t="str">
        <f>IF(ISNUMBER(Q$120),Q121/Q$120*100,"")</f>
        <v/>
      </c>
      <c r="S121" s="91" t="str">
        <f>IF(SUM(S14,S82,S49,S35,S32,S24,S25,S26,S27,S28,S29,S30,S18,S19,S20)&gt;0,SUM(S14,S82,S49,S35,S32,S24,S25,S26,S27,S28,S29,S30,S18,S19,S20),"")</f>
        <v/>
      </c>
      <c r="T121" s="53" t="str">
        <f>IF(ISNUMBER(S$120),S121/S$120*100,"")</f>
        <v/>
      </c>
      <c r="U121" s="91" t="str">
        <f>IF(SUM(U14,U82,U49,U35,U32,U24,U25,U26,U27,U28,U29,U30,U18,U19,U20)&gt;0,SUM(U14,U82,U49,U35,U32,U24,U25,U26,U27,U28,U29,U30,U18,U19,U20),"")</f>
        <v/>
      </c>
      <c r="V121" s="53" t="str">
        <f>IF(ISNUMBER(U$120),U121/U$120*100,"")</f>
        <v/>
      </c>
      <c r="W121" s="91" t="str">
        <f>IF(SUM(W14,W82,W49,W35,W32,W24,W25,W26,W27,W28,W29,W30,W18,W19,W20)&gt;0,SUM(W14,W82,W49,W35,W32,W24,W25,W26,W27,W28,W29,W30,W18,W19,W20),"")</f>
        <v/>
      </c>
      <c r="X121" s="53" t="str">
        <f>IF(ISNUMBER(W$120),W121/W$120*100,"")</f>
        <v/>
      </c>
      <c r="Y121" s="91" t="str">
        <f>IF(SUM(Y14,Y82,Y49,Y35,Y32,Y24,Y25,Y26,Y27,Y28,Y29,Y30,Y18,Y19,Y20)&gt;0,SUM(Y14,Y82,Y49,Y35,Y32,Y24,Y25,Y26,Y27,Y28,Y29,Y30,Y18,Y19,Y20),"")</f>
        <v/>
      </c>
      <c r="Z121" s="53" t="str">
        <f>IF(ISNUMBER(Y$120),Y121/Y$120*100,"")</f>
        <v/>
      </c>
      <c r="AA121" s="91" t="str">
        <f>IF(SUM(AA14,AA82,AA49,AA35,AA32,AA24,AA25,AA26,AA27,AA28,AA29,AA30,AA18,AA19,AA20)&gt;0,SUM(AA14,AA82,AA49,AA35,AA32,AA24,AA25,AA26,AA27,AA28,AA29,AA30,AA18,AA19,AA20),"")</f>
        <v/>
      </c>
      <c r="AB121" s="53" t="str">
        <f>IF(ISNUMBER(AA$120),AA121/AA$120*100,"")</f>
        <v/>
      </c>
      <c r="AC121" s="76" t="str">
        <f>IF(SUM(E121,G121,I121,K121,M121,O121,Q121,S121,U121,W121,Y121,AA121)&gt;0,SUM(E121,G121,I121,K121,M121,O121,Q121,S121,U121,W121,Y121,AA121),"")</f>
        <v/>
      </c>
      <c r="AD121" s="60" t="str">
        <f>IF(AND(ISNUMBER(AC121),ISNUMBER(AC120)),100/AC120*AC121,"")</f>
        <v/>
      </c>
      <c r="AE121" s="59" t="str">
        <f>IF(AND(AC121&gt;0,$AS$2&gt;0),SUM(E121,G121,I121,K121,M121,O121,Q121,S121,U121,W121,Y121,AA121)/$AS$2,"")</f>
        <v/>
      </c>
    </row>
    <row r="122" spans="1:31">
      <c r="A122" s="46" t="s">
        <v>57</v>
      </c>
      <c r="B122" s="46"/>
      <c r="C122" s="79"/>
      <c r="D122" s="54"/>
      <c r="E122" s="53" t="str">
        <f>IF(AND(ISNUMBER(E120),ISNUMBER(E121)),E120-E121,"")</f>
        <v/>
      </c>
      <c r="F122" s="53" t="str">
        <f>IF(ISNUMBER(E$120),E122/E$120*100,"")</f>
        <v/>
      </c>
      <c r="G122" s="53" t="str">
        <f>IF(AND(ISNUMBER(G120),ISNUMBER(G121)),G120-G121,"")</f>
        <v/>
      </c>
      <c r="H122" s="53" t="str">
        <f>IF(ISNUMBER(G$120),G122/G$120*100,"")</f>
        <v/>
      </c>
      <c r="I122" s="53" t="str">
        <f>IF(AND(ISNUMBER(I120),ISNUMBER(I121)),I120-I121,"")</f>
        <v/>
      </c>
      <c r="J122" s="53" t="str">
        <f>IF(ISNUMBER(I$120),I122/I$120*100,"")</f>
        <v/>
      </c>
      <c r="K122" s="53" t="str">
        <f>IF(AND(ISNUMBER(K120),ISNUMBER(K121)),K120-K121,"")</f>
        <v/>
      </c>
      <c r="L122" s="53" t="str">
        <f>IF(ISNUMBER(K$120),K122/K$120*100,"")</f>
        <v/>
      </c>
      <c r="M122" s="53" t="str">
        <f>IF(AND(ISNUMBER(M120),ISNUMBER(M121)),M120-M121,"")</f>
        <v/>
      </c>
      <c r="N122" s="53" t="str">
        <f>IF(ISNUMBER(M$120),M122/M$120*100,"")</f>
        <v/>
      </c>
      <c r="O122" s="53" t="str">
        <f>IF(AND(ISNUMBER(O120),ISNUMBER(O121)),O120-O121,"")</f>
        <v/>
      </c>
      <c r="P122" s="53" t="str">
        <f>IF(ISNUMBER(O$120),O122/O$120*100,"")</f>
        <v/>
      </c>
      <c r="Q122" s="53" t="str">
        <f>IF(AND(ISNUMBER(Q120),ISNUMBER(Q121)),Q120-Q121,"")</f>
        <v/>
      </c>
      <c r="R122" s="53" t="str">
        <f>IF(ISNUMBER(Q$120),Q122/Q$120*100,"")</f>
        <v/>
      </c>
      <c r="S122" s="53" t="str">
        <f>IF(AND(ISNUMBER(S120),ISNUMBER(S121)),S120-S121,"")</f>
        <v/>
      </c>
      <c r="T122" s="53" t="str">
        <f>IF(ISNUMBER(S$120),S122/S$120*100,"")</f>
        <v/>
      </c>
      <c r="U122" s="53" t="str">
        <f>IF(AND(ISNUMBER(U120),ISNUMBER(U121)),U120-U121,"")</f>
        <v/>
      </c>
      <c r="V122" s="53" t="str">
        <f>IF(ISNUMBER(U$120),U122/U$120*100,"")</f>
        <v/>
      </c>
      <c r="W122" s="53" t="str">
        <f>IF(AND(ISNUMBER(W120),ISNUMBER(W121)),W120-W121,"")</f>
        <v/>
      </c>
      <c r="X122" s="53" t="str">
        <f>IF(ISNUMBER(W$120),W122/W$120*100,"")</f>
        <v/>
      </c>
      <c r="Y122" s="53" t="str">
        <f>IF(AND(ISNUMBER(Y120),ISNUMBER(Y121)),Y120-Y121,"")</f>
        <v/>
      </c>
      <c r="Z122" s="53" t="str">
        <f>IF(ISNUMBER(Y$120),Y122/Y$120*100,"")</f>
        <v/>
      </c>
      <c r="AA122" s="53" t="str">
        <f>IF(AND(ISNUMBER(AA120),ISNUMBER(AA121)),AA120-AA121,"")</f>
        <v/>
      </c>
      <c r="AB122" s="53" t="str">
        <f>IF(ISNUMBER(AA$120),AA122/AA$120*100,"")</f>
        <v/>
      </c>
      <c r="AC122" s="76" t="str">
        <f>IF(SUM(E122,G122,I122,K122,M122,O122,Q122,S122,U122,W122,Y122,AA122)&gt;0,SUM(E122,G122,I122,K122,M122,O122,Q122,S122,U122,W122,Y122,AA122),"")</f>
        <v/>
      </c>
      <c r="AD122" s="60" t="str">
        <f>IF(AND(ISNUMBER(AC122),ISNUMBER(AC120)),100/AC120*AC122,"")</f>
        <v/>
      </c>
      <c r="AE122" s="59" t="str">
        <f>IF(AND(AC122&gt;0,$AS$2&gt;0),SUM(E122,G122,I122,K122,M122,O122,Q122,S122,U122,W122,Y122,AA122)/$AS$2,"")</f>
        <v/>
      </c>
    </row>
    <row r="123" spans="1:31">
      <c r="A123" s="62"/>
      <c r="B123" s="62"/>
      <c r="C123" s="62"/>
      <c r="D123" s="63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4"/>
      <c r="AD123" s="62"/>
      <c r="AE123" s="64"/>
    </row>
    <row r="124" spans="1:31">
      <c r="A124" s="46" t="s">
        <v>99</v>
      </c>
      <c r="B124" s="46" t="s">
        <v>29</v>
      </c>
      <c r="C124" s="84"/>
      <c r="D124" s="56"/>
      <c r="E124" s="85">
        <v>0</v>
      </c>
      <c r="F124" s="65"/>
      <c r="G124" s="85">
        <v>0</v>
      </c>
      <c r="H124" s="65"/>
      <c r="I124" s="85">
        <v>0</v>
      </c>
      <c r="J124" s="65"/>
      <c r="K124" s="85">
        <v>0</v>
      </c>
      <c r="L124" s="65"/>
      <c r="M124" s="85">
        <v>0</v>
      </c>
      <c r="N124" s="65"/>
      <c r="O124" s="85">
        <v>0</v>
      </c>
      <c r="P124" s="65"/>
      <c r="Q124" s="85">
        <v>0</v>
      </c>
      <c r="R124" s="65"/>
      <c r="S124" s="85">
        <v>0</v>
      </c>
      <c r="T124" s="65"/>
      <c r="U124" s="85">
        <v>0</v>
      </c>
      <c r="V124" s="65"/>
      <c r="W124" s="85">
        <v>0</v>
      </c>
      <c r="X124" s="65"/>
      <c r="Y124" s="85">
        <v>0</v>
      </c>
      <c r="Z124" s="65"/>
      <c r="AA124" s="85">
        <v>0</v>
      </c>
      <c r="AB124" s="65"/>
      <c r="AC124" s="59"/>
      <c r="AD124" s="66"/>
      <c r="AE124" s="59"/>
    </row>
    <row r="125" spans="1:31">
      <c r="A125" s="46" t="s">
        <v>100</v>
      </c>
      <c r="B125" s="46" t="s">
        <v>59</v>
      </c>
      <c r="C125" s="61"/>
      <c r="D125" s="54"/>
      <c r="E125" s="25" t="str">
        <f>IF(E124=0,"",(E131-$A$126)/E124)</f>
        <v/>
      </c>
      <c r="F125" s="25"/>
      <c r="G125" s="25" t="str">
        <f>IF(G124=0,"",(G131-$A$126)/G124)</f>
        <v/>
      </c>
      <c r="H125" s="25"/>
      <c r="I125" s="25" t="str">
        <f>IF(I124=0,"",(I131-$A$126)/I124)</f>
        <v/>
      </c>
      <c r="J125" s="25"/>
      <c r="K125" s="25" t="str">
        <f>IF(K124=0,"",(K131-$A$126)/K124)</f>
        <v/>
      </c>
      <c r="L125" s="25"/>
      <c r="M125" s="25" t="str">
        <f>IF(M124=0,"",(M131-$A$126)/M124)</f>
        <v/>
      </c>
      <c r="N125" s="25"/>
      <c r="O125" s="25" t="str">
        <f>IF(O124=0,"",(O131-$A$126)/O124)</f>
        <v/>
      </c>
      <c r="P125" s="25"/>
      <c r="Q125" s="25" t="str">
        <f>IF(Q124=0,"",(Q131-$A$126)/Q124)</f>
        <v/>
      </c>
      <c r="R125" s="25"/>
      <c r="S125" s="25" t="str">
        <f>IF(S124=0,"",(S131-$A$126)/S124)</f>
        <v/>
      </c>
      <c r="T125" s="25"/>
      <c r="U125" s="25" t="str">
        <f>IF(U124=0,"",(U131-$A$126)/U124)</f>
        <v/>
      </c>
      <c r="V125" s="25"/>
      <c r="W125" s="25" t="str">
        <f>IF(W124=0,"",(W131-$A$126)/W124)</f>
        <v/>
      </c>
      <c r="X125" s="25"/>
      <c r="Y125" s="25" t="str">
        <f>IF(Y124=0,"",(Y131-$A$126)/Y124)</f>
        <v/>
      </c>
      <c r="Z125" s="25"/>
      <c r="AA125" s="25" t="str">
        <f>IF(AA124=0,"",(AA131-$A$126)/AA124)</f>
        <v/>
      </c>
      <c r="AB125" s="25"/>
      <c r="AC125" s="67"/>
      <c r="AD125" s="68"/>
      <c r="AE125" s="67"/>
    </row>
    <row r="126" spans="1:31">
      <c r="A126" s="110">
        <v>1000</v>
      </c>
      <c r="B126" s="71"/>
      <c r="C126" s="69"/>
      <c r="D126" s="70"/>
      <c r="E126" s="71" t="str">
        <f>IF(ISNUMBER(E120),E7-$A$126-E120,"")</f>
        <v/>
      </c>
      <c r="F126" s="71"/>
      <c r="G126" s="71" t="str">
        <f>IF(ISNUMBER(G120),G7-$A$126-G120,"")</f>
        <v/>
      </c>
      <c r="H126" s="71"/>
      <c r="I126" s="71" t="str">
        <f>IF(ISNUMBER(I120),I7-$A$126-I120,"")</f>
        <v/>
      </c>
      <c r="J126" s="71"/>
      <c r="K126" s="71" t="str">
        <f>IF(ISNUMBER(K120),K7-$A$126-K120,"")</f>
        <v/>
      </c>
      <c r="L126" s="71"/>
      <c r="M126" s="71" t="str">
        <f>IF(ISNUMBER(M120),M7-$A$126-M120,"")</f>
        <v/>
      </c>
      <c r="N126" s="71"/>
      <c r="O126" s="71" t="str">
        <f>IF(ISNUMBER(O120),O7-$A$126-O120,"")</f>
        <v/>
      </c>
      <c r="P126" s="71"/>
      <c r="Q126" s="71" t="str">
        <f>IF(ISNUMBER(Q120),Q7-$A$126-Q120,"")</f>
        <v/>
      </c>
      <c r="R126" s="71"/>
      <c r="S126" s="71" t="str">
        <f>IF(ISNUMBER(S120),S7-$A$126-S120,"")</f>
        <v/>
      </c>
      <c r="T126" s="71"/>
      <c r="U126" s="71" t="str">
        <f>IF(ISNUMBER(U120),U7-$A$126-U120,"")</f>
        <v/>
      </c>
      <c r="V126" s="71"/>
      <c r="W126" s="71" t="str">
        <f>IF(ISNUMBER(W120),W7-$A$126-W120,"")</f>
        <v/>
      </c>
      <c r="X126" s="71"/>
      <c r="Y126" s="71" t="str">
        <f>IF(ISNUMBER(Y120),Y7-$A$126-Y120,"")</f>
        <v/>
      </c>
      <c r="Z126" s="71"/>
      <c r="AA126" s="71" t="str">
        <f>IF(ISNUMBER(AA120),AA7-$A$126-AA120,"")</f>
        <v/>
      </c>
      <c r="AB126" s="71"/>
      <c r="AC126" s="59"/>
      <c r="AD126" s="66"/>
      <c r="AE126" s="59"/>
    </row>
    <row r="127" spans="1:31">
      <c r="E127" s="19"/>
      <c r="F127" s="19"/>
      <c r="G127" s="19"/>
      <c r="H127" s="19"/>
      <c r="AC127" s="64"/>
      <c r="AE127" s="64"/>
    </row>
    <row r="128" spans="1:31">
      <c r="A128" s="46" t="s">
        <v>53</v>
      </c>
      <c r="B128" s="46" t="s">
        <v>34</v>
      </c>
      <c r="C128" s="84"/>
      <c r="D128" s="56"/>
      <c r="E128" s="85">
        <v>31</v>
      </c>
      <c r="F128" s="65"/>
      <c r="G128" s="85">
        <v>29</v>
      </c>
      <c r="H128" s="65"/>
      <c r="I128" s="85">
        <v>31</v>
      </c>
      <c r="J128" s="65"/>
      <c r="K128" s="85">
        <v>30</v>
      </c>
      <c r="L128" s="65"/>
      <c r="M128" s="85">
        <v>31</v>
      </c>
      <c r="N128" s="65"/>
      <c r="O128" s="85">
        <v>30</v>
      </c>
      <c r="P128" s="65"/>
      <c r="Q128" s="85">
        <v>31</v>
      </c>
      <c r="R128" s="65"/>
      <c r="S128" s="85">
        <v>31</v>
      </c>
      <c r="T128" s="65"/>
      <c r="U128" s="85">
        <v>30</v>
      </c>
      <c r="V128" s="65"/>
      <c r="W128" s="85">
        <v>31</v>
      </c>
      <c r="X128" s="65"/>
      <c r="Y128" s="85">
        <v>30</v>
      </c>
      <c r="Z128" s="65"/>
      <c r="AA128" s="85">
        <v>31</v>
      </c>
      <c r="AB128" s="65"/>
      <c r="AC128" s="73"/>
      <c r="AD128" s="66"/>
      <c r="AE128" s="59">
        <f>AVERAGE(E128,G128,I128,K128,M128,O128,Q128,S128,U128,W128,Y128,AA128)</f>
        <v>30.5</v>
      </c>
    </row>
    <row r="129" spans="1:31">
      <c r="A129" s="46"/>
      <c r="B129" s="46" t="s">
        <v>35</v>
      </c>
      <c r="C129" s="69"/>
      <c r="D129" s="70"/>
      <c r="E129" s="71" t="str">
        <f>IF(ISNUMBER(E120),E120/E128,"")</f>
        <v/>
      </c>
      <c r="F129" s="71"/>
      <c r="G129" s="71" t="str">
        <f>IF(ISNUMBER(G120),G120/G128,"")</f>
        <v/>
      </c>
      <c r="H129" s="71"/>
      <c r="I129" s="71" t="str">
        <f>IF(ISNUMBER(I120),I120/I128,"")</f>
        <v/>
      </c>
      <c r="J129" s="71"/>
      <c r="K129" s="71" t="str">
        <f>IF(ISNUMBER(K120),K120/K128,"")</f>
        <v/>
      </c>
      <c r="L129" s="71"/>
      <c r="M129" s="71" t="str">
        <f>IF(ISNUMBER(M120),M120/M128,"")</f>
        <v/>
      </c>
      <c r="N129" s="71"/>
      <c r="O129" s="71" t="str">
        <f>IF(ISNUMBER(O120),O120/O128,"")</f>
        <v/>
      </c>
      <c r="P129" s="71"/>
      <c r="Q129" s="71" t="str">
        <f>IF(ISNUMBER(Q120),Q120/Q128,"")</f>
        <v/>
      </c>
      <c r="R129" s="71"/>
      <c r="S129" s="71" t="str">
        <f>IF(ISNUMBER(S120),S120/S128,"")</f>
        <v/>
      </c>
      <c r="T129" s="71"/>
      <c r="U129" s="71" t="str">
        <f>IF(ISNUMBER(U120),U120/U128,"")</f>
        <v/>
      </c>
      <c r="V129" s="71"/>
      <c r="W129" s="71" t="str">
        <f>IF(ISNUMBER(W120),W120/W128,"")</f>
        <v/>
      </c>
      <c r="X129" s="71"/>
      <c r="Y129" s="71" t="str">
        <f>IF(ISNUMBER(Y120),Y120/Y128,"")</f>
        <v/>
      </c>
      <c r="Z129" s="71"/>
      <c r="AA129" s="71" t="str">
        <f>IF(ISNUMBER(AA120),AA120/AA128,"")</f>
        <v/>
      </c>
      <c r="AB129" s="71"/>
      <c r="AC129" s="59"/>
      <c r="AD129" s="66"/>
      <c r="AE129" s="59" t="str">
        <f>IF(AC129&gt;0,SUM(E129,G129,I129,K129,M129,O129,Q129,S129,U129,W129,Y129,AA129)/$AS$2,"")</f>
        <v/>
      </c>
    </row>
    <row r="130" spans="1:31">
      <c r="A130" s="74"/>
      <c r="E130" s="19"/>
      <c r="F130" s="19"/>
      <c r="G130" s="19"/>
      <c r="H130" s="19"/>
      <c r="AC130" s="64"/>
      <c r="AE130" s="64"/>
    </row>
    <row r="131" spans="1:31">
      <c r="A131" s="46" t="s">
        <v>54</v>
      </c>
      <c r="B131" s="75"/>
      <c r="C131" s="56"/>
      <c r="D131" s="89" t="str">
        <f>IF(OR(D7&gt;0,D4&gt;0),D7,"")</f>
        <v/>
      </c>
      <c r="E131" s="57" t="str">
        <f>IF((ISNUMBER(E120)),E7-E120,"")</f>
        <v/>
      </c>
      <c r="F131" s="57" t="str">
        <f>IF(ISNUMBER(E131),E131/E7*100,"")</f>
        <v/>
      </c>
      <c r="G131" s="57" t="str">
        <f>IF((ISNUMBER(G120)),G7-G120,"")</f>
        <v/>
      </c>
      <c r="H131" s="57" t="str">
        <f>IF(ISNUMBER(G131),G131/G7*100,"")</f>
        <v/>
      </c>
      <c r="I131" s="57" t="str">
        <f>IF((ISNUMBER(I120)),I7-I120,"")</f>
        <v/>
      </c>
      <c r="J131" s="57" t="str">
        <f>IF(ISNUMBER(I131),I131/I7*100,"")</f>
        <v/>
      </c>
      <c r="K131" s="57" t="str">
        <f>IF((ISNUMBER(K120)),K7-K120,"")</f>
        <v/>
      </c>
      <c r="L131" s="57" t="str">
        <f>IF(ISNUMBER(K131),K131/K7*100,"")</f>
        <v/>
      </c>
      <c r="M131" s="57" t="str">
        <f>IF((ISNUMBER(M120)),M7-M120,"")</f>
        <v/>
      </c>
      <c r="N131" s="57" t="str">
        <f>IF(ISNUMBER(M131),M131/M7*100,"")</f>
        <v/>
      </c>
      <c r="O131" s="57" t="str">
        <f>IF((ISNUMBER(O120)),O7-O120,"")</f>
        <v/>
      </c>
      <c r="P131" s="57" t="str">
        <f>IF(ISNUMBER(O131),O131/O7*100,"")</f>
        <v/>
      </c>
      <c r="Q131" s="57" t="str">
        <f>IF((ISNUMBER(Q120)),Q7-Q120,"")</f>
        <v/>
      </c>
      <c r="R131" s="57" t="str">
        <f>IF(ISNUMBER(Q131),Q131/Q7*100,"")</f>
        <v/>
      </c>
      <c r="S131" s="57" t="str">
        <f>IF((ISNUMBER(S120)),S7-S120,"")</f>
        <v/>
      </c>
      <c r="T131" s="57" t="str">
        <f>IF(ISNUMBER(S131),S131/S7*100,"")</f>
        <v/>
      </c>
      <c r="U131" s="57" t="str">
        <f>IF((ISNUMBER(U120)),U7-U120,"")</f>
        <v/>
      </c>
      <c r="V131" s="57" t="str">
        <f>IF(ISNUMBER(U131),U131/U7*100,"")</f>
        <v/>
      </c>
      <c r="W131" s="57" t="str">
        <f>IF((ISNUMBER(W120)),W7-W120,"")</f>
        <v/>
      </c>
      <c r="X131" s="57" t="str">
        <f>IF(ISNUMBER(W131),W131/W7*100,"")</f>
        <v/>
      </c>
      <c r="Y131" s="57" t="str">
        <f>IF((ISNUMBER(Y120)),Y7-Y120,"")</f>
        <v/>
      </c>
      <c r="Z131" s="57" t="str">
        <f>IF(ISNUMBER(Y131),Y131/Y7*100,"")</f>
        <v/>
      </c>
      <c r="AA131" s="57" t="str">
        <f>IF((ISNUMBER(AA120)),AA7-AA120,"")</f>
        <v/>
      </c>
      <c r="AB131" s="57" t="str">
        <f>IF(ISNUMBER(AA131),AA131/AA7*100,"")</f>
        <v/>
      </c>
      <c r="AC131" s="76" t="str">
        <f>IF(SUM(E131,G131,I131,K131,M131,O131,Q131,S131,U131,W131,Y131,AA131)&gt;0,SUM(E131,G131,I131,K131,M131,O131,Q131,S131,U131,W131,Y131,AA131),"")</f>
        <v/>
      </c>
      <c r="AD131" s="77" t="str">
        <f>IF(AND(ISNUMBER(AC$7),ISNUMBER(AC131)),100/AC$7*AC131,"")</f>
        <v/>
      </c>
      <c r="AE131" s="59" t="str">
        <f>IF(AND(AC131&gt;0,$AS$2&gt;0),SUM(E131,G131,I131,K131,M131,O131,Q131,S131,U131,W131,Y131,AA131)/$AS$2,"")</f>
        <v/>
      </c>
    </row>
    <row r="132" spans="1:31">
      <c r="A132" s="46" t="s">
        <v>58</v>
      </c>
      <c r="B132" s="75"/>
      <c r="C132" s="58"/>
      <c r="D132" s="88" t="str">
        <f>IF(OR(D10&gt;0,D5&gt;0),D10,"")</f>
        <v/>
      </c>
      <c r="E132" s="25" t="str">
        <f>E10</f>
        <v/>
      </c>
      <c r="F132" s="25"/>
      <c r="G132" s="25" t="str">
        <f>G10</f>
        <v/>
      </c>
      <c r="H132" s="25"/>
      <c r="I132" s="25" t="str">
        <f>I10</f>
        <v/>
      </c>
      <c r="J132" s="25"/>
      <c r="K132" s="25" t="str">
        <f>K10</f>
        <v/>
      </c>
      <c r="L132" s="25"/>
      <c r="M132" s="25" t="str">
        <f>M10</f>
        <v/>
      </c>
      <c r="N132" s="25"/>
      <c r="O132" s="25" t="str">
        <f>O10</f>
        <v/>
      </c>
      <c r="P132" s="25"/>
      <c r="Q132" s="25" t="str">
        <f>Q10</f>
        <v/>
      </c>
      <c r="R132" s="25"/>
      <c r="S132" s="25" t="str">
        <f>S10</f>
        <v/>
      </c>
      <c r="T132" s="25"/>
      <c r="U132" s="25" t="str">
        <f>U10</f>
        <v/>
      </c>
      <c r="V132" s="25"/>
      <c r="W132" s="25" t="str">
        <f>W10</f>
        <v/>
      </c>
      <c r="X132" s="25"/>
      <c r="Y132" s="25" t="str">
        <f>Y10</f>
        <v/>
      </c>
      <c r="Z132" s="25"/>
      <c r="AA132" s="25" t="str">
        <f>AA10</f>
        <v/>
      </c>
      <c r="AB132" s="25"/>
      <c r="AC132" s="82" t="str">
        <f>IF(SUM(E132,G132,I132,K132,M132,O132,Q132,S132,U132,W132,Y132,AA132)&gt;0,SUM(E132,G132,I132,K132,M132,O132,Q132,S132,U132,W132,Y132,AA132),"")</f>
        <v/>
      </c>
      <c r="AD132" s="25"/>
      <c r="AE132" s="24" t="str">
        <f>IF(AND(AC132&gt;0,$AS$2&gt;0),SUM(E132,G132,I132,K132,M132,O132,Q132,S132,U132,W132,Y132,AA132)/$AS$2,"")</f>
        <v/>
      </c>
    </row>
    <row r="133" spans="1:31">
      <c r="A133" s="46" t="s">
        <v>72</v>
      </c>
      <c r="B133" s="75"/>
      <c r="C133" s="70"/>
      <c r="D133" s="78"/>
      <c r="E133" s="71" t="str">
        <f>IF(ISNUMBER(E131),SUM(E131:E132),"")</f>
        <v/>
      </c>
      <c r="F133" s="71"/>
      <c r="G133" s="71" t="str">
        <f>IF(ISNUMBER(G131),SUM(G131,G132,E133),"")</f>
        <v/>
      </c>
      <c r="H133" s="71"/>
      <c r="I133" s="71" t="str">
        <f>IF(ISNUMBER(I131),SUM(I131,I132,G133),"")</f>
        <v/>
      </c>
      <c r="J133" s="71"/>
      <c r="K133" s="71" t="str">
        <f>IF(ISNUMBER(K131),SUM(K131,K132,I133),"")</f>
        <v/>
      </c>
      <c r="L133" s="71"/>
      <c r="M133" s="71" t="str">
        <f>IF(ISNUMBER(M131),SUM(M131,M132,K133),"")</f>
        <v/>
      </c>
      <c r="N133" s="71"/>
      <c r="O133" s="71" t="str">
        <f>IF(ISNUMBER(O131),SUM(O131,O132,M133),"")</f>
        <v/>
      </c>
      <c r="P133" s="71"/>
      <c r="Q133" s="71" t="str">
        <f>IF(ISNUMBER(Q131),SUM(Q131,Q132,O133),"")</f>
        <v/>
      </c>
      <c r="R133" s="71"/>
      <c r="S133" s="71" t="str">
        <f>IF(ISNUMBER(S131),SUM(S131,S132,Q133),"")</f>
        <v/>
      </c>
      <c r="T133" s="71"/>
      <c r="U133" s="71" t="str">
        <f>IF(ISNUMBER(U131),SUM(U131,U132,S133),"")</f>
        <v/>
      </c>
      <c r="V133" s="71"/>
      <c r="W133" s="71" t="str">
        <f>IF(ISNUMBER(W131),SUM(W131,W132,U133),"")</f>
        <v/>
      </c>
      <c r="X133" s="71"/>
      <c r="Y133" s="71" t="str">
        <f>IF(ISNUMBER(Y131),SUM(Y131,Y132,W133),"")</f>
        <v/>
      </c>
      <c r="Z133" s="71"/>
      <c r="AA133" s="71" t="str">
        <f>IF(ISNUMBER(AA131),SUM(AA131,AA132,Y133),"")</f>
        <v/>
      </c>
      <c r="AB133" s="71"/>
      <c r="AC133" s="76" t="str">
        <f>AA133</f>
        <v/>
      </c>
      <c r="AD133" s="77"/>
      <c r="AE133" s="59" t="str">
        <f>IF(AND(AC133&gt;0,$AS$2&gt;0),SUM(E133,G133,I133,K133,M133,O133,Q133,S133,U133,W133,Y133,AA133)/$AS$2,"")</f>
        <v/>
      </c>
    </row>
    <row r="134" spans="1:31">
      <c r="A134" s="46" t="s">
        <v>71</v>
      </c>
      <c r="B134" s="75"/>
      <c r="C134" s="70"/>
      <c r="D134" s="87" t="str">
        <f>IF(OR(ISNUMBER(D7),ISNUMBER(D10)),SUM(D7,D10),"")</f>
        <v/>
      </c>
      <c r="E134" s="71" t="str">
        <f>IF(ISNUMBER(E133),SUM($D$134,E133),"")</f>
        <v/>
      </c>
      <c r="F134" s="71"/>
      <c r="G134" s="71" t="str">
        <f>IF(ISNUMBER(G133),SUM($D$134,G133),"")</f>
        <v/>
      </c>
      <c r="H134" s="71"/>
      <c r="I134" s="71" t="str">
        <f>IF(ISNUMBER(I133),SUM($D$134,I133),"")</f>
        <v/>
      </c>
      <c r="J134" s="71"/>
      <c r="K134" s="71" t="str">
        <f>IF(ISNUMBER(K133),SUM($D$134,K133),"")</f>
        <v/>
      </c>
      <c r="L134" s="71"/>
      <c r="M134" s="71" t="str">
        <f>IF(ISNUMBER(M133),SUM($D$134,M133),"")</f>
        <v/>
      </c>
      <c r="N134" s="71"/>
      <c r="O134" s="71" t="str">
        <f>IF(ISNUMBER(O133),SUM($D$134,O133),"")</f>
        <v/>
      </c>
      <c r="P134" s="71"/>
      <c r="Q134" s="71" t="str">
        <f>IF(ISNUMBER(Q133),SUM($D$134,Q133),"")</f>
        <v/>
      </c>
      <c r="R134" s="71"/>
      <c r="S134" s="71" t="str">
        <f>IF(ISNUMBER(S133),SUM($D$134,S133),"")</f>
        <v/>
      </c>
      <c r="T134" s="71"/>
      <c r="U134" s="71" t="str">
        <f>IF(ISNUMBER(U133),SUM($D$134,U133),"")</f>
        <v/>
      </c>
      <c r="V134" s="71"/>
      <c r="W134" s="71" t="str">
        <f>IF(ISNUMBER(W133),SUM($D$134,W133),"")</f>
        <v/>
      </c>
      <c r="X134" s="71"/>
      <c r="Y134" s="71" t="str">
        <f>IF(ISNUMBER(Y133),SUM($D$134,Y133),"")</f>
        <v/>
      </c>
      <c r="Z134" s="71"/>
      <c r="AA134" s="71" t="str">
        <f>IF(ISNUMBER(AA133),SUM($D$134,AA133),"")</f>
        <v/>
      </c>
      <c r="AB134" s="71"/>
      <c r="AC134" s="76" t="str">
        <f>AA134</f>
        <v/>
      </c>
      <c r="AD134" s="77"/>
      <c r="AE134" s="76"/>
    </row>
    <row r="138" spans="1:31">
      <c r="F138" s="63"/>
    </row>
    <row r="142" spans="1:31">
      <c r="F142" s="63"/>
    </row>
  </sheetData>
  <sheetProtection algorithmName="SHA-512" hashValue="hVRfeIYyqruD1CHtU0O1IqcHo/LvI2MRk7BArVynfsanl3jXrjE1eFfcQLgsX/fCWsznZ6AZiIZZO1beg8wofg==" saltValue="4v4iVBtC8WA1EA8axKOE7g==" spinCount="100000" sheet="1" objects="1" scenarios="1"/>
  <conditionalFormatting sqref="AC2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:J2 Q2:AB2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7:A102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L2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N2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:P2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6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0 G100 I100 K100 M100 O100 Q100 S100 U100 W100 Y100 AA100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0 E120 I120 K120 M120 O120 Q120 S120 U120 W120 Y120 AA120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9 G129 I129 K129 M129 O129 Q129 S129 U129 W129 Y129 AA129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31 E131 I131 K131 M131 O131 Q131 S131 U131 W131 Y131 AA131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3 E133 I133 K133 M133 O133 Q133 S133 U133 W133 Y133 AA133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4 E134 I134 K134 M134 O134 Q134 S134 U134 W134 Y134 AA134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03 AA103 W103 U103 S103 Q103 O103 M103 K103 I103 G103 E10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95" right="0.7" top="0.75" bottom="0.75" header="0.3" footer="0.3"/>
  <pageSetup paperSize="8" orientation="landscape" horizontalDpi="0" verticalDpi="0"/>
  <headerFooter>
    <oddFooter>&amp;R&amp;"Helvetica,Standard"&amp;K000000&amp;Z&amp;F</oddFooter>
  </headerFooter>
  <colBreaks count="1" manualBreakCount="1">
    <brk id="16" max="1048575" man="1"/>
  </colBreaks>
  <ignoredErrors>
    <ignoredError sqref="AB104:AB118 AB120 A6 O8 A10:C10 A9 B3 A2:AE2 A7:C7 M8 AA18 AB69 W69 X69:Z69 G69:V69 M78 Q82 K73 E67:E68 E78:E80 E86:E87 E16 E50 E76 E57 E59 Q59 K67 AC19 K93 AA69 E37:E39 W86 B1:C1 E1:AE1 A8:B8 D9:E9 A5 A4" formula="1"/>
    <ignoredError sqref="AD132:AD133 AC125:AD125 AC128:AD128 AC124:AE124 F11:L12 AC101:AC102 N11:AE12 AC127:AE127 AB124:AB125 AB129:AD129 Y127:AB128 AC99 AC98 AC105:AC118 Y120:AA120 C100:D100 U124 G124 I120:L120 F132:P132 Z129 Z124:Z125 Y132:AB132 M120:X120 P129 R132:X132 T133 X124:X125 V124:V125 U127:X128 V133 R133 N133 P126 G127:T127 G104:AA119 N124:N125 J124:J125 L124:L125 P124:P125 R124:R125 T124:T125 J126 H129 H124:H126 G130:AE130 G123:AE123 F133 F123:F130 F95:AE95 AC10 I8:I9 Q9 S8:S9 U9 Y9 W9 AA59:AA60 AA62:AA65 AA67:AA68 AA49:AA50 AA57 AA84 S92:S93 K92 M92 U92:U93 Y92:Y93 AA92:AA93 W92:W93 AA86:AA90 Y86:Y90 Y82:Y83 AA78:AA80 Y59:Y60 Y62:Y65 Y67:Y68 Y56:Y57 Y46:Y47 Y49:Y50 Y78:Y80 W49:W50 Y30 W56:W57 W62:W65 W67:W68 W78:W80 W82:W83 W87:W90 U86:U90 U49:U50 U56:U57 U78:U80 U67:U68 U59:U60 U62:U65 W30 W16 S62 S67:S68 S64:S65 S57 S59:S60 S78:S80 W37:W39 U37:U39 S37:S39 S30 U16 S49:S50 O73:O76 Q74:Q76 O78:O80 Q78:Q80 O82:O84 Q86:Q90 K84 K86:K89 K82 K78:K80 K74:K76 M86:M90 M82:M84 M79:M80 M75:M76 Q84 S16 Q30 Q37:Q39 O50 O47 M50 M38:M39 M55:M57 O57 Q16 O30 O16 M59:M60 M62:M65 M68 M22 M11:M12 M30 K50 I50 K55:K57 I67:I68 I62:I65 I59:I60 I57 I37:I39 AA21:AA22 Y18:Y22 W18:W22 K22 I22 AC16 K38:K39 Y37:Y39 AA37:AA39 G50 G38:G39 G60 G68 G74:G76 G79:G80 G83:G84 G87:G90 G65 AC82 S86:S90 Q67:Q68 O67:O68 O59:O60 K68 K59 I82:I84 I78:I80 AC83:AC84 I71:I76 AC22 Q62:Q65 O62:O65 K62:K65 G57 O86:O90 O92 G93 I92 I86:I90 Q93 E92:E93 E88:E90 AC14 H128:T128 L126 N126 R126 T126 V126 X126 Z126 AB126:AE126 J129 L129 N129 R129 T129 V129 X129 H133 J133 L133 P133 X133 Z133 AB133 AC4 AC5 AC6 AC7 AC8 AC9 AC18 AC17 AC24:AC29 AC23 AC32:AC35 AC31 AC37:AC39 AC36 AC41:AC47 AC40 AC49:AC50 AC48 AC52:AC57 AC51 AC59:AC60 AC58 AC62:AC65 AC61 AC67:AC68 AC66 AC70:AC76 AC69 AC78:AC80 AC77 AC81 AC86:AC90 AC85 AC92:AC93 AC91 AC94 AC13 AC20 AC21 AC96 AC97 AC104 AC30" evalError="1" formula="1"/>
    <ignoredError sqref="C88:D90 C95:E95 C92:D92 C93:D93 C130:E130 C129:D129 C121:D121 C104:F104 C105:F105 C118:F118 C127:E127 C126:D126 C133 C132 C123:E123 C122:D122 C120:H120 C103 C102:D102 C125:D125 C124:D124 I124 C101:D101 C97:D97 W124 C131 C128:E128 C119:F119 C106:F106 C107:F107 C108:F108 C109:F109 C110:F110 C111:F111 C112:F112 C113:F113 C114:F114 C115:F115 C116:F116 C117:F117 Q132 S124 Q124 M124 K124 O124 C99:D99 C98:D98 C96:D96 E132" evalError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2E984-5785-FC4E-B9F9-71A6C0C2D818}">
  <sheetPr codeName="Tabelle2">
    <tabColor theme="0"/>
  </sheetPr>
  <dimension ref="A1:Y46"/>
  <sheetViews>
    <sheetView zoomScale="150" zoomScaleNormal="150" workbookViewId="0">
      <selection activeCell="N9" sqref="N9"/>
    </sheetView>
  </sheetViews>
  <sheetFormatPr baseColWidth="10" defaultRowHeight="16"/>
  <cols>
    <col min="1" max="1" width="27.83203125" bestFit="1" customWidth="1"/>
    <col min="2" max="25" width="7.83203125" customWidth="1"/>
  </cols>
  <sheetData>
    <row r="1" spans="1:13" ht="20" thickBot="1">
      <c r="A1" s="3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4" spans="2: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2: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</sheetData>
  <sheetProtection algorithmName="SHA-512" hashValue="mcI0rpIACIVKpncfKsU88xa6eNljSPXDh/zVZpMuPJqPou1wXTNt9vHM/EooxBCm8gHk722IWLJ7/d4/B38s7A==" saltValue="EAjDbD424Vw7EnJKvchR+g==" spinCount="100000" sheet="1" objects="1" scenarios="1"/>
  <pageMargins left="0.7" right="0.45" top="0.53740157499999996" bottom="0.78740157499999996" header="0.2" footer="0.3"/>
  <pageSetup paperSize="9" orientation="landscape" horizontalDpi="0" verticalDpi="0"/>
  <headerFooter>
    <oddFooter>&amp;R&amp;Z&amp;F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66930-BD2B-A54A-9A10-5CA08415CD4E}">
  <sheetPr codeName="Tabelle4">
    <tabColor theme="0"/>
  </sheetPr>
  <dimension ref="A1:N32"/>
  <sheetViews>
    <sheetView topLeftCell="A2" zoomScale="150" zoomScaleNormal="150" workbookViewId="0">
      <selection activeCell="L20" sqref="L20"/>
    </sheetView>
  </sheetViews>
  <sheetFormatPr baseColWidth="10" defaultRowHeight="16"/>
  <cols>
    <col min="1" max="1" width="11.33203125" customWidth="1"/>
    <col min="2" max="2" width="20.1640625" customWidth="1"/>
    <col min="3" max="3" width="11.5" customWidth="1"/>
    <col min="4" max="7" width="8.6640625" customWidth="1"/>
    <col min="8" max="8" width="7.6640625" customWidth="1"/>
    <col min="9" max="9" width="8.83203125" customWidth="1"/>
    <col min="10" max="10" width="12.33203125" customWidth="1"/>
    <col min="11" max="11" width="8.6640625" customWidth="1"/>
    <col min="12" max="12" width="8.83203125" customWidth="1"/>
    <col min="13" max="13" width="4" customWidth="1"/>
    <col min="14" max="14" width="40.1640625" bestFit="1" customWidth="1"/>
  </cols>
  <sheetData>
    <row r="1" spans="1:14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>
      <c r="A2" s="4" t="s">
        <v>62</v>
      </c>
      <c r="B2" s="4" t="s">
        <v>37</v>
      </c>
      <c r="C2" s="4" t="s">
        <v>38</v>
      </c>
      <c r="D2" s="4" t="s">
        <v>19</v>
      </c>
      <c r="E2" s="4" t="s">
        <v>39</v>
      </c>
      <c r="F2" s="4" t="s">
        <v>66</v>
      </c>
      <c r="G2" s="4" t="s">
        <v>67</v>
      </c>
      <c r="H2" s="4" t="s">
        <v>68</v>
      </c>
      <c r="I2" s="4" t="s">
        <v>61</v>
      </c>
      <c r="J2" s="4" t="s">
        <v>40</v>
      </c>
      <c r="K2" s="4" t="s">
        <v>41</v>
      </c>
      <c r="L2" s="4" t="s">
        <v>19</v>
      </c>
      <c r="N2" s="103" t="s">
        <v>108</v>
      </c>
    </row>
    <row r="3" spans="1:14">
      <c r="A3" s="106">
        <v>20</v>
      </c>
      <c r="B3" s="106" t="s">
        <v>88</v>
      </c>
      <c r="C3" s="107">
        <v>2000</v>
      </c>
      <c r="D3" s="108">
        <v>43831</v>
      </c>
      <c r="E3" s="107">
        <v>1950</v>
      </c>
      <c r="F3" s="107">
        <v>10</v>
      </c>
      <c r="G3" s="107">
        <v>10</v>
      </c>
      <c r="H3" s="107">
        <v>10</v>
      </c>
      <c r="I3" s="5">
        <f>IF(ISNUMBER(E3),E3-F3-G3-H3,"")</f>
        <v>1920</v>
      </c>
      <c r="J3" s="113">
        <f>IF(ISNUMBER(E3),I3/C3-1,"")</f>
        <v>-4.0000000000000036E-2</v>
      </c>
      <c r="K3" s="117">
        <f>IF(ISNUMBER(I3),I3-C3,"")</f>
        <v>-80</v>
      </c>
      <c r="L3" s="108">
        <v>43835</v>
      </c>
      <c r="N3" s="1" t="s">
        <v>101</v>
      </c>
    </row>
    <row r="4" spans="1:14">
      <c r="A4" s="106"/>
      <c r="B4" s="106"/>
      <c r="C4" s="107"/>
      <c r="D4" s="108"/>
      <c r="E4" s="107"/>
      <c r="F4" s="107"/>
      <c r="G4" s="107"/>
      <c r="H4" s="107"/>
      <c r="I4" s="5" t="str">
        <f t="shared" ref="I4:I15" si="0">IF(ISNUMBER(E4),E4-F4-G4-H4,"")</f>
        <v/>
      </c>
      <c r="J4" s="113" t="str">
        <f t="shared" ref="J4:J15" si="1">IF(ISNUMBER(E4),I4/C4-1,"")</f>
        <v/>
      </c>
      <c r="K4" s="117" t="str">
        <f t="shared" ref="K4:K15" si="2">IF(ISNUMBER(I4),I4-C4,"")</f>
        <v/>
      </c>
      <c r="L4" s="108"/>
      <c r="N4" s="1"/>
    </row>
    <row r="5" spans="1:14">
      <c r="A5" s="106"/>
      <c r="B5" s="106"/>
      <c r="C5" s="107"/>
      <c r="D5" s="108"/>
      <c r="E5" s="107"/>
      <c r="F5" s="107"/>
      <c r="G5" s="107"/>
      <c r="H5" s="107"/>
      <c r="I5" s="5" t="str">
        <f t="shared" si="0"/>
        <v/>
      </c>
      <c r="J5" s="113" t="str">
        <f t="shared" si="1"/>
        <v/>
      </c>
      <c r="K5" s="117" t="str">
        <f t="shared" si="2"/>
        <v/>
      </c>
      <c r="L5" s="108"/>
    </row>
    <row r="6" spans="1:14">
      <c r="A6" s="106"/>
      <c r="B6" s="106"/>
      <c r="C6" s="107"/>
      <c r="D6" s="108"/>
      <c r="E6" s="107"/>
      <c r="F6" s="107"/>
      <c r="G6" s="107"/>
      <c r="H6" s="107"/>
      <c r="I6" s="5" t="str">
        <f t="shared" si="0"/>
        <v/>
      </c>
      <c r="J6" s="113" t="str">
        <f t="shared" si="1"/>
        <v/>
      </c>
      <c r="K6" s="117" t="str">
        <f t="shared" si="2"/>
        <v/>
      </c>
      <c r="L6" s="108"/>
    </row>
    <row r="7" spans="1:14">
      <c r="A7" s="106"/>
      <c r="B7" s="106"/>
      <c r="C7" s="107"/>
      <c r="D7" s="108"/>
      <c r="E7" s="107"/>
      <c r="F7" s="107"/>
      <c r="G7" s="107"/>
      <c r="H7" s="107"/>
      <c r="I7" s="5" t="str">
        <f t="shared" si="0"/>
        <v/>
      </c>
      <c r="J7" s="113" t="str">
        <f t="shared" si="1"/>
        <v/>
      </c>
      <c r="K7" s="117" t="str">
        <f t="shared" si="2"/>
        <v/>
      </c>
      <c r="L7" s="108"/>
    </row>
    <row r="8" spans="1:14">
      <c r="A8" s="106"/>
      <c r="B8" s="106"/>
      <c r="C8" s="107"/>
      <c r="D8" s="108"/>
      <c r="E8" s="107"/>
      <c r="F8" s="107"/>
      <c r="G8" s="107"/>
      <c r="H8" s="107"/>
      <c r="I8" s="5" t="str">
        <f t="shared" si="0"/>
        <v/>
      </c>
      <c r="J8" s="113" t="str">
        <f t="shared" si="1"/>
        <v/>
      </c>
      <c r="K8" s="117" t="str">
        <f t="shared" si="2"/>
        <v/>
      </c>
      <c r="L8" s="108"/>
    </row>
    <row r="9" spans="1:14">
      <c r="A9" s="106"/>
      <c r="B9" s="106"/>
      <c r="C9" s="107"/>
      <c r="D9" s="108"/>
      <c r="E9" s="107"/>
      <c r="F9" s="107"/>
      <c r="G9" s="107"/>
      <c r="H9" s="107"/>
      <c r="I9" s="5" t="str">
        <f t="shared" si="0"/>
        <v/>
      </c>
      <c r="J9" s="113" t="str">
        <f t="shared" si="1"/>
        <v/>
      </c>
      <c r="K9" s="117" t="str">
        <f t="shared" si="2"/>
        <v/>
      </c>
      <c r="L9" s="108"/>
    </row>
    <row r="10" spans="1:14">
      <c r="A10" s="106"/>
      <c r="B10" s="106"/>
      <c r="C10" s="107"/>
      <c r="D10" s="108"/>
      <c r="E10" s="107"/>
      <c r="F10" s="107"/>
      <c r="G10" s="107"/>
      <c r="H10" s="107"/>
      <c r="I10" s="5" t="str">
        <f t="shared" si="0"/>
        <v/>
      </c>
      <c r="J10" s="113" t="str">
        <f t="shared" si="1"/>
        <v/>
      </c>
      <c r="K10" s="117" t="str">
        <f t="shared" si="2"/>
        <v/>
      </c>
      <c r="L10" s="108"/>
    </row>
    <row r="11" spans="1:14">
      <c r="A11" s="106"/>
      <c r="B11" s="106"/>
      <c r="C11" s="107"/>
      <c r="D11" s="108"/>
      <c r="E11" s="107"/>
      <c r="F11" s="107"/>
      <c r="G11" s="107"/>
      <c r="H11" s="107"/>
      <c r="I11" s="5" t="str">
        <f t="shared" si="0"/>
        <v/>
      </c>
      <c r="J11" s="113" t="str">
        <f t="shared" si="1"/>
        <v/>
      </c>
      <c r="K11" s="117" t="str">
        <f t="shared" si="2"/>
        <v/>
      </c>
      <c r="L11" s="108"/>
    </row>
    <row r="12" spans="1:14">
      <c r="A12" s="106"/>
      <c r="B12" s="106"/>
      <c r="C12" s="107"/>
      <c r="D12" s="108"/>
      <c r="E12" s="107"/>
      <c r="F12" s="107"/>
      <c r="G12" s="107"/>
      <c r="H12" s="107"/>
      <c r="I12" s="5" t="str">
        <f t="shared" si="0"/>
        <v/>
      </c>
      <c r="J12" s="113" t="str">
        <f t="shared" si="1"/>
        <v/>
      </c>
      <c r="K12" s="117" t="str">
        <f t="shared" si="2"/>
        <v/>
      </c>
      <c r="L12" s="108"/>
    </row>
    <row r="13" spans="1:14">
      <c r="A13" s="106"/>
      <c r="B13" s="106"/>
      <c r="C13" s="107"/>
      <c r="D13" s="108"/>
      <c r="E13" s="107"/>
      <c r="F13" s="107"/>
      <c r="G13" s="107"/>
      <c r="H13" s="107"/>
      <c r="I13" s="5" t="str">
        <f t="shared" si="0"/>
        <v/>
      </c>
      <c r="J13" s="113" t="str">
        <f t="shared" si="1"/>
        <v/>
      </c>
      <c r="K13" s="117" t="str">
        <f t="shared" si="2"/>
        <v/>
      </c>
      <c r="L13" s="108"/>
    </row>
    <row r="14" spans="1:14">
      <c r="A14" s="106"/>
      <c r="B14" s="106"/>
      <c r="C14" s="107"/>
      <c r="D14" s="108"/>
      <c r="E14" s="107"/>
      <c r="F14" s="107"/>
      <c r="G14" s="107"/>
      <c r="H14" s="107"/>
      <c r="I14" s="5" t="str">
        <f t="shared" si="0"/>
        <v/>
      </c>
      <c r="J14" s="113" t="str">
        <f t="shared" si="1"/>
        <v/>
      </c>
      <c r="K14" s="117" t="str">
        <f t="shared" si="2"/>
        <v/>
      </c>
      <c r="L14" s="108"/>
    </row>
    <row r="15" spans="1:14">
      <c r="A15" s="106"/>
      <c r="B15" s="106"/>
      <c r="C15" s="107"/>
      <c r="D15" s="108"/>
      <c r="E15" s="107"/>
      <c r="F15" s="107"/>
      <c r="G15" s="107"/>
      <c r="H15" s="107"/>
      <c r="I15" s="5" t="str">
        <f t="shared" si="0"/>
        <v/>
      </c>
      <c r="J15" s="113" t="str">
        <f t="shared" si="1"/>
        <v/>
      </c>
      <c r="K15" s="117" t="str">
        <f t="shared" si="2"/>
        <v/>
      </c>
      <c r="L15" s="108"/>
    </row>
    <row r="16" spans="1:14">
      <c r="A16" s="109">
        <f>IF(ISNUMBER(A3),SUM(A3:A15),"")</f>
        <v>20</v>
      </c>
      <c r="B16" s="9"/>
      <c r="C16" s="10">
        <f>IF(ISNUMBER(C3),SUM(C3:C15),"")</f>
        <v>2000</v>
      </c>
      <c r="D16" s="11"/>
      <c r="E16" s="10">
        <f>IF(ISNUMBER(E3),SUM(E3:E15),"")</f>
        <v>1950</v>
      </c>
      <c r="F16" s="10">
        <f>IF(ISNUMBER(F3),SUM(F3:F15),"")</f>
        <v>10</v>
      </c>
      <c r="G16" s="10">
        <f>IF(ISNUMBER(G3),SUM(G3:G15),"")</f>
        <v>10</v>
      </c>
      <c r="H16" s="10">
        <f>IF(ISNUMBER(H3),SUM(H3:H15),"")</f>
        <v>10</v>
      </c>
      <c r="I16" s="10">
        <f>SUM(I3:I15)</f>
        <v>1920</v>
      </c>
      <c r="J16" s="12"/>
      <c r="K16" s="13">
        <f>IF(ISNUMBER(K3),SUM(K3:K15),"")</f>
        <v>-80</v>
      </c>
      <c r="L16" s="92">
        <f>IF(ISNUMBER(K16),K16/C16,"")</f>
        <v>-0.04</v>
      </c>
    </row>
    <row r="17" spans="1:12">
      <c r="A17" s="4" t="s">
        <v>65</v>
      </c>
      <c r="B17" s="1"/>
      <c r="C17" s="5"/>
      <c r="D17" s="6"/>
      <c r="E17" s="5"/>
      <c r="F17" s="5"/>
      <c r="G17" s="5"/>
      <c r="H17" s="5"/>
      <c r="I17" s="5"/>
      <c r="J17" s="1"/>
      <c r="K17" s="7"/>
      <c r="L17" s="1"/>
    </row>
    <row r="18" spans="1:12">
      <c r="A18" s="4" t="s">
        <v>62</v>
      </c>
      <c r="B18" s="4" t="s">
        <v>37</v>
      </c>
      <c r="C18" s="4" t="s">
        <v>38</v>
      </c>
      <c r="D18" s="4" t="s">
        <v>102</v>
      </c>
      <c r="E18" s="4" t="s">
        <v>103</v>
      </c>
      <c r="F18" s="4" t="s">
        <v>104</v>
      </c>
      <c r="G18" s="4" t="s">
        <v>69</v>
      </c>
      <c r="H18" s="4" t="s">
        <v>68</v>
      </c>
      <c r="I18" s="4" t="s">
        <v>106</v>
      </c>
      <c r="J18" s="4" t="s">
        <v>105</v>
      </c>
      <c r="K18" s="4" t="s">
        <v>61</v>
      </c>
      <c r="L18" s="4" t="s">
        <v>63</v>
      </c>
    </row>
    <row r="19" spans="1:12">
      <c r="A19" s="106">
        <v>20</v>
      </c>
      <c r="B19" s="106" t="s">
        <v>88</v>
      </c>
      <c r="C19" s="112">
        <f>IF(ISNUMBER(D19),D19*A19,"")</f>
        <v>2000</v>
      </c>
      <c r="D19" s="107">
        <v>100</v>
      </c>
      <c r="E19" s="107">
        <v>10</v>
      </c>
      <c r="F19" s="112">
        <f>IF(ISNUMBER(E19),A19*E19,"")</f>
        <v>200</v>
      </c>
      <c r="G19" s="107">
        <v>10</v>
      </c>
      <c r="H19" s="107">
        <v>5</v>
      </c>
      <c r="I19" s="5">
        <f>IF(ISNUMBER(E19),SUM(G19:H19),"")</f>
        <v>15</v>
      </c>
      <c r="J19" s="113">
        <f>IF(ISNUMBER(E19),K19/C19,"")</f>
        <v>9.2499999999999999E-2</v>
      </c>
      <c r="K19" s="111">
        <f>IF(ISNUMBER(E19),F19-I19,"")</f>
        <v>185</v>
      </c>
      <c r="L19" s="108">
        <v>43832</v>
      </c>
    </row>
    <row r="20" spans="1:12">
      <c r="A20" s="106"/>
      <c r="B20" s="106"/>
      <c r="C20" s="112" t="str">
        <f t="shared" ref="C20:C30" si="3">IF(ISNUMBER(D20),D20*A20,"")</f>
        <v/>
      </c>
      <c r="D20" s="107"/>
      <c r="E20" s="107"/>
      <c r="F20" s="112" t="str">
        <f t="shared" ref="F20:F30" si="4">IF(ISNUMBER(E20),A20*E20,"")</f>
        <v/>
      </c>
      <c r="G20" s="107"/>
      <c r="H20" s="107"/>
      <c r="I20" s="5" t="str">
        <f t="shared" ref="I20:I30" si="5">IF(ISNUMBER(E20),SUM(G20:H20),"")</f>
        <v/>
      </c>
      <c r="J20" s="113" t="str">
        <f t="shared" ref="J20:J30" si="6">IF(ISNUMBER(E20),K20/C20,"")</f>
        <v/>
      </c>
      <c r="K20" s="111" t="str">
        <f t="shared" ref="K20:K30" si="7">IF(ISNUMBER(E20),F20-I20,"")</f>
        <v/>
      </c>
      <c r="L20" s="108"/>
    </row>
    <row r="21" spans="1:12">
      <c r="A21" s="106"/>
      <c r="B21" s="106"/>
      <c r="C21" s="112" t="str">
        <f t="shared" si="3"/>
        <v/>
      </c>
      <c r="D21" s="107"/>
      <c r="E21" s="107"/>
      <c r="F21" s="112" t="str">
        <f t="shared" si="4"/>
        <v/>
      </c>
      <c r="G21" s="107"/>
      <c r="H21" s="107"/>
      <c r="I21" s="5" t="str">
        <f t="shared" si="5"/>
        <v/>
      </c>
      <c r="J21" s="113" t="str">
        <f t="shared" si="6"/>
        <v/>
      </c>
      <c r="K21" s="111" t="str">
        <f t="shared" si="7"/>
        <v/>
      </c>
      <c r="L21" s="108"/>
    </row>
    <row r="22" spans="1:12">
      <c r="A22" s="106"/>
      <c r="B22" s="106"/>
      <c r="C22" s="112" t="str">
        <f t="shared" si="3"/>
        <v/>
      </c>
      <c r="D22" s="107"/>
      <c r="E22" s="107"/>
      <c r="F22" s="112" t="str">
        <f t="shared" si="4"/>
        <v/>
      </c>
      <c r="G22" s="107"/>
      <c r="H22" s="107"/>
      <c r="I22" s="5" t="str">
        <f t="shared" si="5"/>
        <v/>
      </c>
      <c r="J22" s="113" t="str">
        <f t="shared" si="6"/>
        <v/>
      </c>
      <c r="K22" s="111" t="str">
        <f t="shared" si="7"/>
        <v/>
      </c>
      <c r="L22" s="108"/>
    </row>
    <row r="23" spans="1:12">
      <c r="A23" s="106"/>
      <c r="B23" s="106"/>
      <c r="C23" s="112" t="str">
        <f t="shared" si="3"/>
        <v/>
      </c>
      <c r="D23" s="107"/>
      <c r="E23" s="107"/>
      <c r="F23" s="112" t="str">
        <f t="shared" si="4"/>
        <v/>
      </c>
      <c r="G23" s="107"/>
      <c r="H23" s="107"/>
      <c r="I23" s="5" t="str">
        <f t="shared" si="5"/>
        <v/>
      </c>
      <c r="J23" s="113" t="str">
        <f t="shared" si="6"/>
        <v/>
      </c>
      <c r="K23" s="111" t="str">
        <f t="shared" si="7"/>
        <v/>
      </c>
      <c r="L23" s="108"/>
    </row>
    <row r="24" spans="1:12">
      <c r="A24" s="106"/>
      <c r="B24" s="106"/>
      <c r="C24" s="112" t="str">
        <f t="shared" si="3"/>
        <v/>
      </c>
      <c r="D24" s="107"/>
      <c r="E24" s="107"/>
      <c r="F24" s="112" t="str">
        <f t="shared" si="4"/>
        <v/>
      </c>
      <c r="G24" s="107"/>
      <c r="H24" s="107"/>
      <c r="I24" s="5" t="str">
        <f t="shared" si="5"/>
        <v/>
      </c>
      <c r="J24" s="113" t="str">
        <f t="shared" si="6"/>
        <v/>
      </c>
      <c r="K24" s="111" t="str">
        <f t="shared" si="7"/>
        <v/>
      </c>
      <c r="L24" s="108"/>
    </row>
    <row r="25" spans="1:12">
      <c r="A25" s="106"/>
      <c r="B25" s="106"/>
      <c r="C25" s="112" t="str">
        <f t="shared" si="3"/>
        <v/>
      </c>
      <c r="D25" s="107"/>
      <c r="E25" s="107"/>
      <c r="F25" s="112" t="str">
        <f t="shared" si="4"/>
        <v/>
      </c>
      <c r="G25" s="107"/>
      <c r="H25" s="107"/>
      <c r="I25" s="5" t="str">
        <f t="shared" si="5"/>
        <v/>
      </c>
      <c r="J25" s="113" t="str">
        <f t="shared" si="6"/>
        <v/>
      </c>
      <c r="K25" s="111" t="str">
        <f t="shared" si="7"/>
        <v/>
      </c>
      <c r="L25" s="108"/>
    </row>
    <row r="26" spans="1:12">
      <c r="A26" s="106"/>
      <c r="B26" s="106"/>
      <c r="C26" s="112" t="str">
        <f t="shared" si="3"/>
        <v/>
      </c>
      <c r="D26" s="107"/>
      <c r="E26" s="107"/>
      <c r="F26" s="112" t="str">
        <f t="shared" si="4"/>
        <v/>
      </c>
      <c r="G26" s="107"/>
      <c r="H26" s="107"/>
      <c r="I26" s="5" t="str">
        <f t="shared" si="5"/>
        <v/>
      </c>
      <c r="J26" s="113" t="str">
        <f t="shared" si="6"/>
        <v/>
      </c>
      <c r="K26" s="111" t="str">
        <f t="shared" si="7"/>
        <v/>
      </c>
      <c r="L26" s="108"/>
    </row>
    <row r="27" spans="1:12">
      <c r="A27" s="106"/>
      <c r="B27" s="106"/>
      <c r="C27" s="112" t="str">
        <f t="shared" si="3"/>
        <v/>
      </c>
      <c r="D27" s="107"/>
      <c r="E27" s="107"/>
      <c r="F27" s="112" t="str">
        <f t="shared" si="4"/>
        <v/>
      </c>
      <c r="G27" s="107"/>
      <c r="H27" s="107"/>
      <c r="I27" s="5" t="str">
        <f t="shared" si="5"/>
        <v/>
      </c>
      <c r="J27" s="113" t="str">
        <f t="shared" si="6"/>
        <v/>
      </c>
      <c r="K27" s="111" t="str">
        <f t="shared" si="7"/>
        <v/>
      </c>
      <c r="L27" s="108"/>
    </row>
    <row r="28" spans="1:12">
      <c r="A28" s="106"/>
      <c r="B28" s="106"/>
      <c r="C28" s="112" t="str">
        <f t="shared" si="3"/>
        <v/>
      </c>
      <c r="D28" s="107"/>
      <c r="E28" s="107"/>
      <c r="F28" s="112" t="str">
        <f t="shared" si="4"/>
        <v/>
      </c>
      <c r="G28" s="107"/>
      <c r="H28" s="107"/>
      <c r="I28" s="5" t="str">
        <f t="shared" si="5"/>
        <v/>
      </c>
      <c r="J28" s="113" t="str">
        <f t="shared" si="6"/>
        <v/>
      </c>
      <c r="K28" s="111" t="str">
        <f t="shared" si="7"/>
        <v/>
      </c>
      <c r="L28" s="108"/>
    </row>
    <row r="29" spans="1:12">
      <c r="A29" s="106"/>
      <c r="B29" s="106"/>
      <c r="C29" s="112" t="str">
        <f t="shared" si="3"/>
        <v/>
      </c>
      <c r="D29" s="107"/>
      <c r="E29" s="107"/>
      <c r="F29" s="112" t="str">
        <f t="shared" si="4"/>
        <v/>
      </c>
      <c r="G29" s="107"/>
      <c r="H29" s="107"/>
      <c r="I29" s="5" t="str">
        <f t="shared" si="5"/>
        <v/>
      </c>
      <c r="J29" s="113" t="str">
        <f t="shared" si="6"/>
        <v/>
      </c>
      <c r="K29" s="111" t="str">
        <f t="shared" si="7"/>
        <v/>
      </c>
      <c r="L29" s="106"/>
    </row>
    <row r="30" spans="1:12">
      <c r="A30" s="106"/>
      <c r="B30" s="106"/>
      <c r="C30" s="112" t="str">
        <f t="shared" si="3"/>
        <v/>
      </c>
      <c r="D30" s="107"/>
      <c r="E30" s="107"/>
      <c r="F30" s="112" t="str">
        <f t="shared" si="4"/>
        <v/>
      </c>
      <c r="G30" s="107"/>
      <c r="H30" s="107"/>
      <c r="I30" s="5" t="str">
        <f t="shared" si="5"/>
        <v/>
      </c>
      <c r="J30" s="113" t="str">
        <f t="shared" si="6"/>
        <v/>
      </c>
      <c r="K30" s="111" t="str">
        <f t="shared" si="7"/>
        <v/>
      </c>
      <c r="L30" s="106"/>
    </row>
    <row r="31" spans="1:12">
      <c r="A31" s="109">
        <f>IF(ISNUMBER(A19),SUM(A19:A30),"")</f>
        <v>20</v>
      </c>
      <c r="B31" s="8"/>
      <c r="C31" s="109">
        <f>IF(ISNUMBER(C19),SUM(C19:C30),"")</f>
        <v>2000</v>
      </c>
      <c r="D31" s="109"/>
      <c r="E31" s="10">
        <f>IF(ISNUMBER(E19),SUM(E19:E30),"")</f>
        <v>10</v>
      </c>
      <c r="F31" s="10">
        <f>IF(ISNUMBER(F19),SUM(F19:F30),"")</f>
        <v>200</v>
      </c>
      <c r="G31" s="10">
        <f>IF(ISNUMBER(G19),SUM(G19:G30),"")</f>
        <v>10</v>
      </c>
      <c r="H31" s="10">
        <f>IF(ISNUMBER(H19),SUM(H19:H30),"")</f>
        <v>5</v>
      </c>
      <c r="I31" s="10">
        <f>IF(ISNUMBER(I19),SUM(I19:I30),"")</f>
        <v>15</v>
      </c>
      <c r="J31" s="114"/>
      <c r="K31" s="10">
        <f>IF(ISNUMBER($K$19),SUM(K19:K30),"")</f>
        <v>185</v>
      </c>
      <c r="L31" s="92">
        <f>IF(ISNUMBER(K31),K31/C31,"")</f>
        <v>9.2499999999999999E-2</v>
      </c>
    </row>
    <row r="32" spans="1:12">
      <c r="A32" s="14"/>
      <c r="B32" s="14"/>
      <c r="C32" s="14"/>
      <c r="D32" s="14"/>
      <c r="E32" s="14"/>
      <c r="F32" s="14"/>
      <c r="G32" s="14"/>
      <c r="H32" s="14"/>
      <c r="I32" s="14" t="s">
        <v>98</v>
      </c>
      <c r="J32" s="14"/>
      <c r="K32" s="115">
        <f>IF(OR(ISNUMBER(K$3),ISNUMBER($K$19)),SUM(K16,K31),"")</f>
        <v>105</v>
      </c>
      <c r="L32" s="116">
        <f>IF(OR(ISNUMBER(K$3),ISNUMBER($K$19)),SUM(K32/C16),"")</f>
        <v>5.2499999999999998E-2</v>
      </c>
    </row>
  </sheetData>
  <sheetProtection algorithmName="SHA-512" hashValue="svKCjxZ8ynwEtxUxi6wJT78gpZad8E+43U6h9s2dbFeave91HOZmJuA3x7RMaVFPpWCWtn1+2G33hD7xzDbBng==" saltValue="G7ZjolbJd78AVr3WFlSqCQ==" spinCount="100000" sheet="1" objects="1" scenarios="1"/>
  <conditionalFormatting sqref="J3:J15">
    <cfRule type="cellIs" dxfId="13" priority="30" operator="lessThan">
      <formula>0</formula>
    </cfRule>
    <cfRule type="cellIs" dxfId="12" priority="31" operator="greaterThan">
      <formula>0</formula>
    </cfRule>
  </conditionalFormatting>
  <conditionalFormatting sqref="K16">
    <cfRule type="cellIs" dxfId="11" priority="14" operator="lessThan">
      <formula>0</formula>
    </cfRule>
    <cfRule type="cellIs" dxfId="10" priority="15" operator="greaterThan">
      <formula>0</formula>
    </cfRule>
  </conditionalFormatting>
  <conditionalFormatting sqref="L16"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J19:J3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L3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K31">
    <cfRule type="cellIs" dxfId="3" priority="4" operator="greaterThan">
      <formula>0</formula>
    </cfRule>
    <cfRule type="cellIs" dxfId="2" priority="3" operator="lessThan">
      <formula>0</formula>
    </cfRule>
  </conditionalFormatting>
  <conditionalFormatting sqref="K32:L32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45" top="0.78740157499999996" bottom="0.78740157499999996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Finanzen</vt:lpstr>
      <vt:lpstr>Grafik</vt:lpstr>
      <vt:lpstr>Aktien</vt:lpstr>
      <vt:lpstr>Aktien!Druckbereich</vt:lpstr>
      <vt:lpstr>Finanzen!Drucktitel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Shif2</dc:creator>
  <cp:lastModifiedBy>Axel Ronneberger</cp:lastModifiedBy>
  <dcterms:created xsi:type="dcterms:W3CDTF">2018-03-29T09:53:50Z</dcterms:created>
  <dcterms:modified xsi:type="dcterms:W3CDTF">2020-01-01T09:58:24Z</dcterms:modified>
</cp:coreProperties>
</file>