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Google Drive\Finanz-Börse\"/>
    </mc:Choice>
  </mc:AlternateContent>
  <bookViews>
    <workbookView xWindow="0" yWindow="0" windowWidth="20490" windowHeight="6855"/>
  </bookViews>
  <sheets>
    <sheet name="Tabellenblatt1" sheetId="1" r:id="rId1"/>
  </sheets>
  <calcPr calcId="152511"/>
</workbook>
</file>

<file path=xl/calcChain.xml><?xml version="1.0" encoding="utf-8"?>
<calcChain xmlns="http://schemas.openxmlformats.org/spreadsheetml/2006/main">
  <c r="E4" i="1" l="1"/>
  <c r="E3" i="1"/>
  <c r="B3" i="1" l="1"/>
  <c r="C3" i="1" s="1"/>
  <c r="D3" i="1" l="1"/>
  <c r="B4" i="1" s="1"/>
  <c r="C4" i="1" s="1"/>
  <c r="D4" i="1" l="1"/>
  <c r="B5" i="1" l="1"/>
  <c r="C5" i="1" s="1"/>
  <c r="D5" i="1" l="1"/>
  <c r="E5" i="1" s="1"/>
  <c r="B6" i="1" l="1"/>
  <c r="D6" i="1" l="1"/>
  <c r="E6" i="1" s="1"/>
  <c r="C6" i="1"/>
  <c r="B7" i="1" l="1"/>
  <c r="D7" i="1" l="1"/>
  <c r="E7" i="1" s="1"/>
  <c r="C7" i="1"/>
  <c r="B8" i="1" l="1"/>
  <c r="C8" i="1" s="1"/>
  <c r="D8" i="1"/>
  <c r="E8" i="1" s="1"/>
  <c r="B9" i="1" l="1"/>
  <c r="C9" i="1" s="1"/>
  <c r="D9" i="1"/>
  <c r="E9" i="1" s="1"/>
  <c r="B10" i="1" l="1"/>
  <c r="C10" i="1" s="1"/>
  <c r="D10" i="1" l="1"/>
  <c r="E10" i="1" s="1"/>
  <c r="B11" i="1"/>
  <c r="C11" i="1" l="1"/>
  <c r="D11" i="1"/>
  <c r="E11" i="1" s="1"/>
  <c r="B12" i="1" l="1"/>
  <c r="D12" i="1" s="1"/>
  <c r="E12" i="1" s="1"/>
  <c r="C12" i="1"/>
  <c r="C49" i="1" s="1"/>
  <c r="E49" i="1" l="1"/>
  <c r="D49" i="1"/>
  <c r="B13" i="1" l="1"/>
  <c r="C13" i="1" l="1"/>
  <c r="D13" i="1"/>
  <c r="E13" i="1" s="1"/>
  <c r="B14" i="1" l="1"/>
  <c r="C14" i="1"/>
  <c r="D14" i="1"/>
  <c r="E14" i="1" l="1"/>
  <c r="B15" i="1" s="1"/>
  <c r="C15" i="1" l="1"/>
  <c r="D15" i="1"/>
  <c r="E15" i="1" s="1"/>
  <c r="B16" i="1" l="1"/>
  <c r="D16" i="1" l="1"/>
  <c r="E16" i="1" s="1"/>
  <c r="C16" i="1"/>
  <c r="B17" i="1" s="1"/>
  <c r="C17" i="1" l="1"/>
  <c r="C20" i="1" s="1"/>
  <c r="C21" i="1" s="1"/>
  <c r="B20" i="1"/>
  <c r="B23" i="1" s="1"/>
  <c r="D17" i="1"/>
  <c r="D20" i="1" l="1"/>
  <c r="E17" i="1"/>
  <c r="E20" i="1" s="1"/>
  <c r="E21" i="1" s="1"/>
</calcChain>
</file>

<file path=xl/sharedStrings.xml><?xml version="1.0" encoding="utf-8"?>
<sst xmlns="http://schemas.openxmlformats.org/spreadsheetml/2006/main" count="22" uniqueCount="22">
  <si>
    <t>Kapital</t>
  </si>
  <si>
    <t>Jahr 1</t>
  </si>
  <si>
    <t>Jahr 2</t>
  </si>
  <si>
    <t>Jahr 3</t>
  </si>
  <si>
    <t>Jahr 4</t>
  </si>
  <si>
    <t>Jahr 5</t>
  </si>
  <si>
    <t>Jahr 6</t>
  </si>
  <si>
    <t>Jahr 7</t>
  </si>
  <si>
    <t>Jahr 8</t>
  </si>
  <si>
    <t>Jahr 9</t>
  </si>
  <si>
    <t>Jahr 10</t>
  </si>
  <si>
    <t>Jahr 11</t>
  </si>
  <si>
    <t>Jahr 12</t>
  </si>
  <si>
    <t>Jahr 13</t>
  </si>
  <si>
    <t>Jahr 14</t>
  </si>
  <si>
    <t>Jahr 15</t>
  </si>
  <si>
    <t>SUMME</t>
  </si>
  <si>
    <t>Wertzuwachs (3%)</t>
  </si>
  <si>
    <t>Nto Ausz:</t>
  </si>
  <si>
    <t>Steuern:</t>
  </si>
  <si>
    <t>Dividende (2%)</t>
  </si>
  <si>
    <t>Dividende nach Steuern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</si>
</sst>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5" x14ac:knownFonts="1">
    <font>
      <sz val="10"/>
      <color rgb="FF00000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164" fontId="1" fillId="0" borderId="0" xfId="0" applyNumberFormat="1" applyFont="1"/>
    <xf numFmtId="164" fontId="1" fillId="0" borderId="0" xfId="0" applyNumberFormat="1" applyFont="1" applyAlignment="1"/>
    <xf numFmtId="164" fontId="2" fillId="0" borderId="0" xfId="0" applyNumberFormat="1" applyFont="1"/>
    <xf numFmtId="164" fontId="3" fillId="0" borderId="0" xfId="0" applyNumberFormat="1" applyFont="1" applyAlignment="1"/>
    <xf numFmtId="164" fontId="3" fillId="0" borderId="0" xfId="0" applyNumberFormat="1" applyFont="1"/>
    <xf numFmtId="164" fontId="4" fillId="0" borderId="0" xfId="0" applyNumberFormat="1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9"/>
  <sheetViews>
    <sheetView tabSelected="1" workbookViewId="0">
      <selection activeCell="C21" sqref="C21"/>
    </sheetView>
  </sheetViews>
  <sheetFormatPr baseColWidth="10" defaultColWidth="14.42578125" defaultRowHeight="15.75" customHeight="1" x14ac:dyDescent="0.2"/>
  <cols>
    <col min="3" max="3" width="18" customWidth="1"/>
  </cols>
  <sheetData>
    <row r="1" spans="1:26" ht="15.75" customHeight="1" x14ac:dyDescent="0.2">
      <c r="A1" s="1"/>
      <c r="B1" s="2" t="s">
        <v>0</v>
      </c>
      <c r="C1" s="2" t="s">
        <v>17</v>
      </c>
      <c r="D1" s="2" t="s">
        <v>20</v>
      </c>
      <c r="E1" s="2" t="s">
        <v>21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2" t="s">
        <v>1</v>
      </c>
      <c r="B3" s="2">
        <f>500*12</f>
        <v>6000</v>
      </c>
      <c r="C3" s="1">
        <f>B3*0.03</f>
        <v>180</v>
      </c>
      <c r="D3" s="1">
        <f t="shared" ref="D3:D17" si="0">B3*0.02</f>
        <v>120</v>
      </c>
      <c r="E3" s="1">
        <f>+IF(D3&lt;801,D3,D3-(D3-801)*0.26375*0.7)</f>
        <v>120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2" t="s">
        <v>2</v>
      </c>
      <c r="B4" s="1">
        <f>B3+C3+E3+500*12</f>
        <v>12300</v>
      </c>
      <c r="C4" s="1">
        <f>B4*0.03</f>
        <v>369</v>
      </c>
      <c r="D4" s="1">
        <f t="shared" si="0"/>
        <v>246</v>
      </c>
      <c r="E4" s="1">
        <f t="shared" ref="E4:E17" si="1">+IF(D4&lt;801,D4,D4-(D4-801)*0.26375*0.7)</f>
        <v>246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2" t="s">
        <v>3</v>
      </c>
      <c r="B5" s="1">
        <f>B4+C4+E4+500*12</f>
        <v>18915</v>
      </c>
      <c r="C5" s="1">
        <f t="shared" ref="C5:C17" si="2">B5*0.03</f>
        <v>567.44999999999993</v>
      </c>
      <c r="D5" s="1">
        <f t="shared" si="0"/>
        <v>378.3</v>
      </c>
      <c r="E5" s="1">
        <f t="shared" si="1"/>
        <v>378.3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2" t="s">
        <v>4</v>
      </c>
      <c r="B6" s="1">
        <f t="shared" ref="B6:B17" si="3">B5+C5+E5+500*12</f>
        <v>25860.75</v>
      </c>
      <c r="C6" s="1">
        <f t="shared" si="2"/>
        <v>775.82249999999999</v>
      </c>
      <c r="D6" s="1">
        <f t="shared" si="0"/>
        <v>517.21500000000003</v>
      </c>
      <c r="E6" s="1">
        <f t="shared" si="1"/>
        <v>517.21500000000003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2" t="s">
        <v>5</v>
      </c>
      <c r="B7" s="1">
        <f t="shared" si="3"/>
        <v>33153.787499999999</v>
      </c>
      <c r="C7" s="1">
        <f t="shared" si="2"/>
        <v>994.61362499999996</v>
      </c>
      <c r="D7" s="1">
        <f t="shared" si="0"/>
        <v>663.07574999999997</v>
      </c>
      <c r="E7" s="1">
        <f t="shared" si="1"/>
        <v>663.07574999999997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2" t="s">
        <v>6</v>
      </c>
      <c r="B8" s="1">
        <f t="shared" si="3"/>
        <v>40811.476874999993</v>
      </c>
      <c r="C8" s="1">
        <f t="shared" si="2"/>
        <v>1224.3443062499998</v>
      </c>
      <c r="D8" s="1">
        <f t="shared" si="0"/>
        <v>816.22953749999988</v>
      </c>
      <c r="E8" s="1">
        <f t="shared" si="1"/>
        <v>813.41778413906241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2" t="s">
        <v>7</v>
      </c>
      <c r="B9" s="1">
        <f t="shared" si="3"/>
        <v>48849.238965389057</v>
      </c>
      <c r="C9" s="1">
        <f t="shared" si="2"/>
        <v>1465.4771689616716</v>
      </c>
      <c r="D9" s="1">
        <f t="shared" si="0"/>
        <v>976.9847793077812</v>
      </c>
      <c r="E9" s="1">
        <f t="shared" si="1"/>
        <v>944.49358942808215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2" t="s">
        <v>8</v>
      </c>
      <c r="B10" s="1">
        <f t="shared" si="3"/>
        <v>57259.209723778804</v>
      </c>
      <c r="C10" s="1">
        <f t="shared" si="2"/>
        <v>1717.7762917133641</v>
      </c>
      <c r="D10" s="1">
        <f t="shared" si="0"/>
        <v>1145.1841944755761</v>
      </c>
      <c r="E10" s="1">
        <f t="shared" si="1"/>
        <v>1081.6391875705228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2" t="s">
        <v>9</v>
      </c>
      <c r="B11" s="1">
        <f t="shared" si="3"/>
        <v>66058.625203062693</v>
      </c>
      <c r="C11" s="1">
        <f t="shared" si="2"/>
        <v>1981.7587560918807</v>
      </c>
      <c r="D11" s="1">
        <f t="shared" si="0"/>
        <v>1321.1725040612539</v>
      </c>
      <c r="E11" s="1">
        <f t="shared" si="1"/>
        <v>1225.135655498945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2" t="s">
        <v>10</v>
      </c>
      <c r="B12" s="1">
        <f t="shared" si="3"/>
        <v>75265.519614653516</v>
      </c>
      <c r="C12" s="1">
        <f t="shared" si="2"/>
        <v>2257.9655884396052</v>
      </c>
      <c r="D12" s="1">
        <f t="shared" si="0"/>
        <v>1505.3103922930704</v>
      </c>
      <c r="E12" s="1">
        <f t="shared" si="1"/>
        <v>1375.2770861159622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2" t="s">
        <v>11</v>
      </c>
      <c r="B13" s="1">
        <f t="shared" si="3"/>
        <v>84898.762289209088</v>
      </c>
      <c r="C13" s="1">
        <f t="shared" si="2"/>
        <v>2546.9628686762726</v>
      </c>
      <c r="D13" s="1">
        <f t="shared" si="0"/>
        <v>1697.9752457841819</v>
      </c>
      <c r="E13" s="1">
        <f t="shared" si="1"/>
        <v>1532.3711910312772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2" t="s">
        <v>12</v>
      </c>
      <c r="B14" s="1">
        <f t="shared" si="3"/>
        <v>94978.096348916632</v>
      </c>
      <c r="C14" s="1">
        <f t="shared" si="2"/>
        <v>2849.3428904674988</v>
      </c>
      <c r="D14" s="1">
        <f t="shared" si="0"/>
        <v>1899.5619269783326</v>
      </c>
      <c r="E14" s="1">
        <f t="shared" si="1"/>
        <v>1696.7399312099581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2" t="s">
        <v>13</v>
      </c>
      <c r="B15" s="1">
        <f t="shared" si="3"/>
        <v>105524.17917059409</v>
      </c>
      <c r="C15" s="1">
        <f t="shared" si="2"/>
        <v>3165.7253751178223</v>
      </c>
      <c r="D15" s="1">
        <f t="shared" si="0"/>
        <v>2110.4835834118817</v>
      </c>
      <c r="E15" s="1">
        <f t="shared" si="1"/>
        <v>1868.7201768244631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2" t="s">
        <v>14</v>
      </c>
      <c r="B16" s="1">
        <f t="shared" si="3"/>
        <v>116558.62472253636</v>
      </c>
      <c r="C16" s="1">
        <f t="shared" si="2"/>
        <v>3496.7587416760907</v>
      </c>
      <c r="D16" s="1">
        <f t="shared" si="0"/>
        <v>2331.1724944507273</v>
      </c>
      <c r="E16" s="1">
        <f t="shared" si="1"/>
        <v>2048.664397662762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2" t="s">
        <v>15</v>
      </c>
      <c r="B17" s="1">
        <f t="shared" si="3"/>
        <v>128104.04786187522</v>
      </c>
      <c r="C17" s="1">
        <f t="shared" si="2"/>
        <v>3843.1214358562565</v>
      </c>
      <c r="D17" s="1">
        <f t="shared" si="0"/>
        <v>2562.0809572375047</v>
      </c>
      <c r="E17" s="1">
        <f t="shared" si="1"/>
        <v>2236.9413855075304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2"/>
      <c r="B20" s="3">
        <f>+B17</f>
        <v>128104.04786187522</v>
      </c>
      <c r="C20" s="3">
        <f>SUM(C3:C19)</f>
        <v>27436.119548250463</v>
      </c>
      <c r="D20" s="1">
        <f>SUM(D3:D19)</f>
        <v>18290.746365500312</v>
      </c>
      <c r="E20" s="3">
        <f t="shared" ref="E20" si="4">SUM(E3:E19)</f>
        <v>16747.991134988566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x14ac:dyDescent="0.2">
      <c r="A21" s="6" t="s">
        <v>19</v>
      </c>
      <c r="B21" s="1"/>
      <c r="C21" s="1">
        <f>+C20*0.7*0.26375</f>
        <v>5065.3935715957414</v>
      </c>
      <c r="D21" s="1"/>
      <c r="E21" s="1">
        <f>+D20-E20</f>
        <v>1542.755230511746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x14ac:dyDescent="0.2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4" t="s">
        <v>18</v>
      </c>
      <c r="B23" s="5">
        <f>+B20-C21</f>
        <v>123038.65429027949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x14ac:dyDescent="0.2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x14ac:dyDescent="0.2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x14ac:dyDescent="0.2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x14ac:dyDescent="0.2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x14ac:dyDescent="0.2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x14ac:dyDescent="0.2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x14ac:dyDescent="0.2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x14ac:dyDescent="0.2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x14ac:dyDescent="0.2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x14ac:dyDescent="0.2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x14ac:dyDescent="0.2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2" t="s">
        <v>16</v>
      </c>
      <c r="B49" s="1"/>
      <c r="C49" s="1">
        <f t="shared" ref="C49:E49" si="5">SUM(C3:C12)</f>
        <v>11534.208236456521</v>
      </c>
      <c r="D49" s="1">
        <f t="shared" si="5"/>
        <v>7689.4721576376814</v>
      </c>
      <c r="E49" s="1">
        <f t="shared" si="5"/>
        <v>7364.5540527525745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Tabellenblatt1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Michels</dc:creator>
  <cp:lastModifiedBy>Microsoft</cp:lastModifiedBy>
  <dcterms:created xsi:type="dcterms:W3CDTF">2020-02-16T21:07:52Z</dcterms:created>
  <dcterms:modified xsi:type="dcterms:W3CDTF">2020-03-05T11:14:23Z</dcterms:modified>
</cp:coreProperties>
</file>