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60" windowWidth="28470" windowHeight="12788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2" i="1" l="1"/>
  <c r="F2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F22" i="1"/>
  <c r="B22" i="1"/>
  <c r="E20" i="1"/>
  <c r="F14" i="1"/>
  <c r="F15" i="1" s="1"/>
  <c r="E14" i="1"/>
  <c r="D14" i="1"/>
  <c r="D15" i="1"/>
  <c r="B14" i="1"/>
  <c r="B15" i="1" s="1"/>
  <c r="B16" i="1" s="1"/>
  <c r="B17" i="1" s="1"/>
  <c r="B18" i="1" s="1"/>
  <c r="F4" i="1"/>
  <c r="E4" i="1"/>
  <c r="B4" i="1"/>
  <c r="B5" i="1" s="1"/>
  <c r="D2" i="1"/>
  <c r="F2" i="1" s="1"/>
  <c r="D16" i="1" l="1"/>
  <c r="F16" i="1" s="1"/>
  <c r="E15" i="1"/>
  <c r="D3" i="1"/>
  <c r="F3" i="1"/>
  <c r="D4" i="1" s="1"/>
  <c r="D5" i="1"/>
  <c r="E5" i="1" s="1"/>
  <c r="B6" i="1"/>
  <c r="E2" i="1"/>
  <c r="E3" i="1" s="1"/>
  <c r="D17" i="1" l="1"/>
  <c r="F17" i="1" s="1"/>
  <c r="E16" i="1"/>
  <c r="F5" i="1"/>
  <c r="B7" i="1"/>
  <c r="F18" i="1" l="1"/>
  <c r="D18" i="1"/>
  <c r="E17" i="1"/>
  <c r="E18" i="1" s="1"/>
  <c r="D6" i="1"/>
  <c r="E6" i="1" s="1"/>
  <c r="B8" i="1"/>
  <c r="F6" i="1" l="1"/>
  <c r="B9" i="1"/>
  <c r="D7" i="1" l="1"/>
  <c r="E7" i="1" s="1"/>
  <c r="B10" i="1"/>
  <c r="F7" i="1" l="1"/>
  <c r="B11" i="1"/>
  <c r="D8" i="1" l="1"/>
  <c r="E8" i="1" s="1"/>
  <c r="B12" i="1"/>
  <c r="F8" i="1" l="1"/>
  <c r="B13" i="1"/>
  <c r="D9" i="1" l="1"/>
  <c r="E9" i="1" s="1"/>
  <c r="F9" i="1" l="1"/>
  <c r="D10" i="1" l="1"/>
  <c r="E10" i="1" s="1"/>
  <c r="F10" i="1" l="1"/>
  <c r="D11" i="1" l="1"/>
  <c r="E11" i="1" s="1"/>
  <c r="F11" i="1" l="1"/>
  <c r="F12" i="1" l="1"/>
  <c r="D12" i="1"/>
  <c r="E12" i="1" s="1"/>
  <c r="D13" i="1" l="1"/>
  <c r="F13" i="1" s="1"/>
  <c r="E13" i="1" l="1"/>
</calcChain>
</file>

<file path=xl/sharedStrings.xml><?xml version="1.0" encoding="utf-8"?>
<sst xmlns="http://schemas.openxmlformats.org/spreadsheetml/2006/main" count="10" uniqueCount="10">
  <si>
    <t>Gebühren</t>
  </si>
  <si>
    <t>Einzahlung</t>
  </si>
  <si>
    <t>Zinsen</t>
  </si>
  <si>
    <t>Guthaben</t>
  </si>
  <si>
    <t>Zinsen kumuliert</t>
  </si>
  <si>
    <t>Einzahlungen:</t>
  </si>
  <si>
    <t>Schlussguthaben:</t>
  </si>
  <si>
    <t>Zinsbonus:</t>
  </si>
  <si>
    <t>Für Zinsfußberechnung:</t>
  </si>
  <si>
    <t>Interner Zinsfuß (IRR):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</si>
</sst>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165" fontId="0" fillId="0" borderId="0" xfId="0" applyNumberFormat="1"/>
    <xf numFmtId="10" fontId="0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I2" sqref="I2"/>
    </sheetView>
  </sheetViews>
  <sheetFormatPr baseColWidth="10" defaultRowHeight="14.25" x14ac:dyDescent="0.45"/>
  <cols>
    <col min="5" max="5" width="14.86328125" customWidth="1"/>
  </cols>
  <sheetData>
    <row r="1" spans="1:9" x14ac:dyDescent="0.45">
      <c r="B1" t="s">
        <v>1</v>
      </c>
      <c r="C1" t="s">
        <v>0</v>
      </c>
      <c r="D1" t="s">
        <v>2</v>
      </c>
      <c r="E1" t="s">
        <v>4</v>
      </c>
      <c r="F1" t="s">
        <v>3</v>
      </c>
      <c r="H1" t="s">
        <v>8</v>
      </c>
    </row>
    <row r="2" spans="1:9" x14ac:dyDescent="0.45">
      <c r="A2" s="1">
        <v>44196</v>
      </c>
      <c r="B2" s="2">
        <v>600</v>
      </c>
      <c r="C2" s="2">
        <v>320</v>
      </c>
      <c r="D2" s="2">
        <f>(B2-C3)*0.002/2</f>
        <v>0.6</v>
      </c>
      <c r="E2" s="2">
        <f>D2</f>
        <v>0.6</v>
      </c>
      <c r="F2" s="2">
        <f>B2-C2+D2</f>
        <v>280.60000000000002</v>
      </c>
      <c r="H2" s="1">
        <v>44013</v>
      </c>
      <c r="I2" s="2">
        <f>-B2</f>
        <v>-600</v>
      </c>
    </row>
    <row r="3" spans="1:9" x14ac:dyDescent="0.45">
      <c r="A3" s="1">
        <v>44561</v>
      </c>
      <c r="B3" s="2">
        <v>1200</v>
      </c>
      <c r="D3" s="2">
        <f>(F2+B3/2)*0.002</f>
        <v>1.7612000000000001</v>
      </c>
      <c r="E3" s="2">
        <f>E2+D3</f>
        <v>2.3612000000000002</v>
      </c>
      <c r="F3" s="2">
        <f>F2+B3-C3+D3</f>
        <v>1482.3611999999998</v>
      </c>
      <c r="H3" s="1">
        <v>44378</v>
      </c>
      <c r="I3" s="2">
        <f t="shared" ref="I3:I18" si="0">-B3</f>
        <v>-1200</v>
      </c>
    </row>
    <row r="4" spans="1:9" x14ac:dyDescent="0.45">
      <c r="A4" s="1">
        <v>44926</v>
      </c>
      <c r="B4" s="2">
        <f>B3</f>
        <v>1200</v>
      </c>
      <c r="D4" s="2">
        <f t="shared" ref="D4:D23" si="1">(F3+B4/2)*0.002</f>
        <v>4.1647223999999996</v>
      </c>
      <c r="E4" s="2">
        <f t="shared" ref="E4:E23" si="2">E3+D4</f>
        <v>6.5259223999999998</v>
      </c>
      <c r="F4" s="2">
        <f t="shared" ref="F4:F23" si="3">F3+B4-C4+D4</f>
        <v>2686.5259223999997</v>
      </c>
      <c r="H4" s="1">
        <v>44743</v>
      </c>
      <c r="I4" s="2">
        <f t="shared" si="0"/>
        <v>-1200</v>
      </c>
    </row>
    <row r="5" spans="1:9" x14ac:dyDescent="0.45">
      <c r="A5" s="1">
        <v>45291</v>
      </c>
      <c r="B5" s="2">
        <f t="shared" ref="B5:B23" si="4">B4</f>
        <v>1200</v>
      </c>
      <c r="D5" s="2">
        <f t="shared" si="1"/>
        <v>6.5730518447999993</v>
      </c>
      <c r="E5" s="2">
        <f t="shared" si="2"/>
        <v>13.098974244799999</v>
      </c>
      <c r="F5" s="2">
        <f t="shared" si="3"/>
        <v>3893.0989742447996</v>
      </c>
      <c r="H5" s="1">
        <v>45108</v>
      </c>
      <c r="I5" s="2">
        <f t="shared" si="0"/>
        <v>-1200</v>
      </c>
    </row>
    <row r="6" spans="1:9" x14ac:dyDescent="0.45">
      <c r="A6" s="1">
        <v>45657</v>
      </c>
      <c r="B6" s="2">
        <f t="shared" si="4"/>
        <v>1200</v>
      </c>
      <c r="D6" s="2">
        <f t="shared" si="1"/>
        <v>8.9861979484896004</v>
      </c>
      <c r="E6" s="2">
        <f t="shared" si="2"/>
        <v>22.085172193289601</v>
      </c>
      <c r="F6" s="2">
        <f t="shared" si="3"/>
        <v>5102.0851721932895</v>
      </c>
      <c r="H6" s="1">
        <v>45474</v>
      </c>
      <c r="I6" s="2">
        <f t="shared" si="0"/>
        <v>-1200</v>
      </c>
    </row>
    <row r="7" spans="1:9" x14ac:dyDescent="0.45">
      <c r="A7" s="1">
        <v>46022</v>
      </c>
      <c r="B7" s="2">
        <f t="shared" si="4"/>
        <v>1200</v>
      </c>
      <c r="D7" s="2">
        <f t="shared" si="1"/>
        <v>11.404170344386579</v>
      </c>
      <c r="E7" s="2">
        <f t="shared" si="2"/>
        <v>33.48934253767618</v>
      </c>
      <c r="F7" s="2">
        <f t="shared" si="3"/>
        <v>6313.4893425376758</v>
      </c>
      <c r="H7" s="1">
        <v>45839</v>
      </c>
      <c r="I7" s="2">
        <f t="shared" si="0"/>
        <v>-1200</v>
      </c>
    </row>
    <row r="8" spans="1:9" x14ac:dyDescent="0.45">
      <c r="A8" s="1">
        <v>46387</v>
      </c>
      <c r="B8" s="2">
        <f t="shared" si="4"/>
        <v>1200</v>
      </c>
      <c r="D8" s="2">
        <f t="shared" si="1"/>
        <v>13.826978685075352</v>
      </c>
      <c r="E8" s="2">
        <f t="shared" si="2"/>
        <v>47.316321222751533</v>
      </c>
      <c r="F8" s="2">
        <f t="shared" si="3"/>
        <v>7527.316321222751</v>
      </c>
      <c r="H8" s="1">
        <v>46204</v>
      </c>
      <c r="I8" s="2">
        <f t="shared" si="0"/>
        <v>-1200</v>
      </c>
    </row>
    <row r="9" spans="1:9" x14ac:dyDescent="0.45">
      <c r="A9" s="1">
        <v>46752</v>
      </c>
      <c r="B9" s="2">
        <f t="shared" si="4"/>
        <v>1200</v>
      </c>
      <c r="D9" s="2">
        <f t="shared" si="1"/>
        <v>16.254632642445504</v>
      </c>
      <c r="E9" s="2">
        <f t="shared" si="2"/>
        <v>63.57095386519704</v>
      </c>
      <c r="F9" s="2">
        <f t="shared" si="3"/>
        <v>8743.5709538651972</v>
      </c>
      <c r="H9" s="1">
        <v>46569</v>
      </c>
      <c r="I9" s="2">
        <f t="shared" si="0"/>
        <v>-1200</v>
      </c>
    </row>
    <row r="10" spans="1:9" x14ac:dyDescent="0.45">
      <c r="A10" s="1">
        <v>47118</v>
      </c>
      <c r="B10" s="2">
        <f t="shared" si="4"/>
        <v>1200</v>
      </c>
      <c r="D10" s="2">
        <f t="shared" si="1"/>
        <v>18.687141907730396</v>
      </c>
      <c r="E10" s="2">
        <f t="shared" si="2"/>
        <v>82.258095772927433</v>
      </c>
      <c r="F10" s="2">
        <f t="shared" si="3"/>
        <v>9962.2580957729278</v>
      </c>
      <c r="H10" s="1">
        <v>46935</v>
      </c>
      <c r="I10" s="2">
        <f t="shared" si="0"/>
        <v>-1200</v>
      </c>
    </row>
    <row r="11" spans="1:9" x14ac:dyDescent="0.45">
      <c r="A11" s="1">
        <v>47483</v>
      </c>
      <c r="B11" s="2">
        <f t="shared" si="4"/>
        <v>1200</v>
      </c>
      <c r="D11" s="2">
        <f t="shared" si="1"/>
        <v>21.124516191545855</v>
      </c>
      <c r="E11" s="2">
        <f t="shared" si="2"/>
        <v>103.38261196447328</v>
      </c>
      <c r="F11" s="2">
        <f t="shared" si="3"/>
        <v>11183.382611964475</v>
      </c>
      <c r="H11" s="1">
        <v>47300</v>
      </c>
      <c r="I11" s="2">
        <f t="shared" si="0"/>
        <v>-1200</v>
      </c>
    </row>
    <row r="12" spans="1:9" x14ac:dyDescent="0.45">
      <c r="A12" s="1">
        <v>47848</v>
      </c>
      <c r="B12" s="2">
        <f t="shared" si="4"/>
        <v>1200</v>
      </c>
      <c r="D12" s="2">
        <f t="shared" si="1"/>
        <v>23.56676522392895</v>
      </c>
      <c r="E12" s="2">
        <f t="shared" si="2"/>
        <v>126.94937718840224</v>
      </c>
      <c r="F12" s="2">
        <f t="shared" si="3"/>
        <v>12406.949377188403</v>
      </c>
      <c r="H12" s="1">
        <v>47665</v>
      </c>
      <c r="I12" s="2">
        <f t="shared" si="0"/>
        <v>-1200</v>
      </c>
    </row>
    <row r="13" spans="1:9" x14ac:dyDescent="0.45">
      <c r="A13" s="1">
        <v>48213</v>
      </c>
      <c r="B13" s="2">
        <f t="shared" si="4"/>
        <v>1200</v>
      </c>
      <c r="D13" s="2">
        <f t="shared" si="1"/>
        <v>26.013898754376807</v>
      </c>
      <c r="E13" s="2">
        <f t="shared" si="2"/>
        <v>152.96327594277903</v>
      </c>
      <c r="F13" s="2">
        <f t="shared" si="3"/>
        <v>13632.963275942779</v>
      </c>
      <c r="H13" s="1">
        <v>48030</v>
      </c>
      <c r="I13" s="2">
        <f t="shared" si="0"/>
        <v>-1200</v>
      </c>
    </row>
    <row r="14" spans="1:9" x14ac:dyDescent="0.45">
      <c r="A14" s="1">
        <v>48579</v>
      </c>
      <c r="B14" s="2">
        <f t="shared" si="4"/>
        <v>1200</v>
      </c>
      <c r="D14" s="2">
        <f t="shared" si="1"/>
        <v>28.465926551885559</v>
      </c>
      <c r="E14" s="2">
        <f t="shared" si="2"/>
        <v>181.42920249466459</v>
      </c>
      <c r="F14" s="2">
        <f t="shared" si="3"/>
        <v>14861.429202494664</v>
      </c>
      <c r="H14" s="1">
        <v>48396</v>
      </c>
      <c r="I14" s="2">
        <f t="shared" si="0"/>
        <v>-1200</v>
      </c>
    </row>
    <row r="15" spans="1:9" x14ac:dyDescent="0.45">
      <c r="A15" s="1">
        <v>48944</v>
      </c>
      <c r="B15" s="2">
        <f t="shared" si="4"/>
        <v>1200</v>
      </c>
      <c r="D15" s="2">
        <f t="shared" si="1"/>
        <v>30.922858404989331</v>
      </c>
      <c r="E15" s="2">
        <f t="shared" si="2"/>
        <v>212.35206089965394</v>
      </c>
      <c r="F15" s="2">
        <f t="shared" si="3"/>
        <v>16092.352060899653</v>
      </c>
      <c r="H15" s="1">
        <v>48761</v>
      </c>
      <c r="I15" s="2">
        <f t="shared" si="0"/>
        <v>-1200</v>
      </c>
    </row>
    <row r="16" spans="1:9" x14ac:dyDescent="0.45">
      <c r="A16" s="1">
        <v>49309</v>
      </c>
      <c r="B16" s="2">
        <f t="shared" si="4"/>
        <v>1200</v>
      </c>
      <c r="D16" s="2">
        <f t="shared" si="1"/>
        <v>33.384704121799309</v>
      </c>
      <c r="E16" s="2">
        <f t="shared" si="2"/>
        <v>245.73676502145324</v>
      </c>
      <c r="F16" s="2">
        <f t="shared" si="3"/>
        <v>17325.736765021455</v>
      </c>
      <c r="H16" s="1">
        <v>49126</v>
      </c>
      <c r="I16" s="2">
        <f t="shared" si="0"/>
        <v>-1200</v>
      </c>
    </row>
    <row r="17" spans="1:9" x14ac:dyDescent="0.45">
      <c r="A17" s="1">
        <v>49674</v>
      </c>
      <c r="B17" s="2">
        <f t="shared" si="4"/>
        <v>1200</v>
      </c>
      <c r="D17" s="2">
        <f t="shared" si="1"/>
        <v>35.851473530042909</v>
      </c>
      <c r="E17" s="2">
        <f t="shared" si="2"/>
        <v>281.58823855149615</v>
      </c>
      <c r="F17" s="2">
        <f t="shared" si="3"/>
        <v>18561.588238551496</v>
      </c>
      <c r="H17" s="1">
        <v>49491</v>
      </c>
      <c r="I17" s="2">
        <f t="shared" si="0"/>
        <v>-1200</v>
      </c>
    </row>
    <row r="18" spans="1:9" x14ac:dyDescent="0.45">
      <c r="A18" s="1">
        <v>50040</v>
      </c>
      <c r="B18" s="2">
        <f t="shared" si="4"/>
        <v>1200</v>
      </c>
      <c r="D18" s="2">
        <f t="shared" si="1"/>
        <v>38.32317647710299</v>
      </c>
      <c r="E18" s="2">
        <f t="shared" si="2"/>
        <v>319.91141502859915</v>
      </c>
      <c r="F18" s="2">
        <f t="shared" si="3"/>
        <v>19799.9114150286</v>
      </c>
      <c r="H18" s="1">
        <v>49857</v>
      </c>
      <c r="I18" s="2">
        <f t="shared" si="0"/>
        <v>-1200</v>
      </c>
    </row>
    <row r="19" spans="1:9" x14ac:dyDescent="0.45">
      <c r="A19" s="1"/>
      <c r="B19" s="2"/>
      <c r="D19" s="2"/>
      <c r="E19" s="2"/>
      <c r="F19" s="2"/>
      <c r="H19" s="1">
        <v>50040</v>
      </c>
      <c r="I19" s="2">
        <f>F22</f>
        <v>21399.468490171595</v>
      </c>
    </row>
    <row r="20" spans="1:9" x14ac:dyDescent="0.45">
      <c r="A20" s="1"/>
      <c r="B20" s="2"/>
      <c r="D20" s="2" t="s">
        <v>7</v>
      </c>
      <c r="E20" s="2">
        <f>E18*5</f>
        <v>1599.5570751429957</v>
      </c>
      <c r="F20" s="2"/>
    </row>
    <row r="21" spans="1:9" x14ac:dyDescent="0.45">
      <c r="A21" s="1"/>
      <c r="B21" s="2"/>
      <c r="D21" s="2"/>
      <c r="E21" s="2"/>
      <c r="F21" s="2"/>
    </row>
    <row r="22" spans="1:9" x14ac:dyDescent="0.45">
      <c r="A22" s="1" t="s">
        <v>5</v>
      </c>
      <c r="B22" s="2">
        <f>SUM(B2:B18)</f>
        <v>19800</v>
      </c>
      <c r="D22" s="2" t="s">
        <v>6</v>
      </c>
      <c r="E22" s="2"/>
      <c r="F22" s="2">
        <f>F18+E20</f>
        <v>21399.468490171595</v>
      </c>
    </row>
    <row r="23" spans="1:9" x14ac:dyDescent="0.45">
      <c r="A23" s="1"/>
      <c r="B23" s="2"/>
      <c r="D23" s="2"/>
      <c r="E23" s="2"/>
      <c r="F23" s="2"/>
    </row>
    <row r="24" spans="1:9" x14ac:dyDescent="0.45">
      <c r="D24" t="s">
        <v>9</v>
      </c>
      <c r="F24" s="3">
        <f>XIRR(I2:I19,H2:H19)</f>
        <v>9.323504567146302E-3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Winkelmann</dc:creator>
  <cp:lastModifiedBy>Guido Winkelmann</cp:lastModifiedBy>
  <dcterms:created xsi:type="dcterms:W3CDTF">2021-01-26T17:18:54Z</dcterms:created>
  <dcterms:modified xsi:type="dcterms:W3CDTF">2021-01-26T17:58:39Z</dcterms:modified>
</cp:coreProperties>
</file>