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4d5ffa3bb8c254/Desktop/"/>
    </mc:Choice>
  </mc:AlternateContent>
  <xr:revisionPtr revIDLastSave="11" documentId="8_{4B6D04A2-154D-4619-A473-33EC66EDBB35}" xr6:coauthVersionLast="47" xr6:coauthVersionMax="47" xr10:uidLastSave="{FF0E528E-4169-48F9-BEA9-E98AC7820CEB}"/>
  <bookViews>
    <workbookView xWindow="-11880" yWindow="3456" windowWidth="17280" windowHeight="8964" xr2:uid="{8719218C-A86D-45B6-B33E-92F5AE779FA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24" i="1"/>
  <c r="C23" i="1"/>
  <c r="D14" i="1"/>
  <c r="E13" i="1"/>
  <c r="C18" i="1"/>
  <c r="C20" i="1" s="1"/>
  <c r="C11" i="1"/>
  <c r="C12" i="1" s="1"/>
  <c r="C14" i="1" s="1"/>
  <c r="C6" i="1"/>
  <c r="C7" i="1" s="1"/>
  <c r="C8" i="1" l="1"/>
  <c r="C25" i="1"/>
  <c r="C13" i="1"/>
  <c r="C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tc={E96DF677-DAF8-461D-B8F3-85EE7BB9B5D0}</author>
  </authors>
  <commentList>
    <comment ref="C5" authorId="0" shapeId="0" xr:uid="{E96DF677-DAF8-461D-B8F3-85EE7BB9B5D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gerechnet 5,25%</t>
      </text>
    </comment>
  </commentList>
</comments>
</file>

<file path=xl/sharedStrings.xml><?xml version="1.0" encoding="utf-8"?>
<sst xmlns="http://schemas.openxmlformats.org/spreadsheetml/2006/main" count="38" uniqueCount="30">
  <si>
    <t>Dynamik</t>
  </si>
  <si>
    <t>Einzahlung</t>
  </si>
  <si>
    <t>Deckungskapital</t>
  </si>
  <si>
    <t>Ertrag / Diff</t>
  </si>
  <si>
    <t>a</t>
  </si>
  <si>
    <t>b</t>
  </si>
  <si>
    <t>Steuern über 10 Jahre</t>
  </si>
  <si>
    <t>Steuern (AGST 25%)</t>
  </si>
  <si>
    <t>Steuern (EST 40%)</t>
  </si>
  <si>
    <t>Netto</t>
  </si>
  <si>
    <t>Netto (AGST)</t>
  </si>
  <si>
    <t>Netto (EST)</t>
  </si>
  <si>
    <t>ETF-AGST-1/4laufend</t>
  </si>
  <si>
    <t>ETF-EST-1/4laufend</t>
  </si>
  <si>
    <t>Steuern (EST 30%) über 10 Jahre</t>
  </si>
  <si>
    <t>ETF-Steuern nur am Ende</t>
  </si>
  <si>
    <t xml:space="preserve">5,8% zu einem Viertel sind 1,45% mit AGST (25%) sind RIY=0,36% </t>
  </si>
  <si>
    <t>5,8% zu einem Viertel sind 1,45% mit EST(45%) sind RIY=0,65%</t>
  </si>
  <si>
    <t>Einkommenssteuersatz bei 30%</t>
  </si>
  <si>
    <t>RIY 0,75% von Versicherung, also 5,25% Rendite</t>
  </si>
  <si>
    <t>1 - Fonds-Police</t>
  </si>
  <si>
    <t>Notiz</t>
  </si>
  <si>
    <t>Frage</t>
  </si>
  <si>
    <t>Warum kommen hier nicht die 0,18% effektiven Fondskosten dazu?</t>
  </si>
  <si>
    <t>Was ist das jetzt für ein Fall / Situation?</t>
  </si>
  <si>
    <t>Woher kommt das mit 1/4?</t>
  </si>
  <si>
    <t>Offtopic: Warum ist das Umschichten der Fons sowie die Übertragung kostenpflichtig?</t>
  </si>
  <si>
    <t>Was ist mit dem Freibetrag von 801? Wieso kommt das hier nicht zum tragen?</t>
  </si>
  <si>
    <t>Wie realistisch ist das?</t>
  </si>
  <si>
    <t>Was ist hier die Steuergrundlage?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</si>
</sst>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0" fontId="0" fillId="0" borderId="0" xfId="0" applyNumberFormat="1"/>
    <xf numFmtId="1" fontId="0" fillId="0" borderId="0" xfId="0" applyNumberFormat="1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nrik.decker@outlook.de" id="{A29BA27F-E81D-4E0C-BD88-F4BF873750F5}" userId="914d5ffa3bb8c254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1-06-29T15:09:15.43" personId="{A29BA27F-E81D-4E0C-BD88-F4BF873750F5}" id="{E96DF677-DAF8-461D-B8F3-85EE7BB9B5D0}">
    <text>gerechnet 5,25%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C22DF-1838-44A6-AF78-91CCDBD0782A}">
  <dimension ref="A2:L29"/>
  <sheetViews>
    <sheetView tabSelected="1" workbookViewId="0">
      <selection activeCell="C24" sqref="C24"/>
    </sheetView>
  </sheetViews>
  <sheetFormatPr baseColWidth="10" defaultRowHeight="14.4" x14ac:dyDescent="0.3"/>
  <cols>
    <col min="1" max="1" width="13.88671875" style="2" bestFit="1" customWidth="1"/>
    <col min="2" max="2" width="27.21875" bestFit="1" customWidth="1"/>
    <col min="3" max="3" width="29" style="3" customWidth="1"/>
    <col min="4" max="4" width="54.109375" style="6" bestFit="1" customWidth="1"/>
    <col min="5" max="5" width="56.109375" bestFit="1" customWidth="1"/>
    <col min="8" max="8" width="14.21875" bestFit="1" customWidth="1"/>
  </cols>
  <sheetData>
    <row r="2" spans="1:12" x14ac:dyDescent="0.3">
      <c r="K2" t="s">
        <v>0</v>
      </c>
      <c r="L2" s="1">
        <v>0.05</v>
      </c>
    </row>
    <row r="3" spans="1:12" x14ac:dyDescent="0.3">
      <c r="C3" s="4">
        <v>0.06</v>
      </c>
      <c r="D3" s="6" t="s">
        <v>21</v>
      </c>
      <c r="E3" t="s">
        <v>22</v>
      </c>
    </row>
    <row r="4" spans="1:12" x14ac:dyDescent="0.3">
      <c r="B4" t="s">
        <v>1</v>
      </c>
      <c r="C4" s="5">
        <v>228000</v>
      </c>
    </row>
    <row r="5" spans="1:12" x14ac:dyDescent="0.3">
      <c r="A5" s="2" t="s">
        <v>20</v>
      </c>
      <c r="B5" t="s">
        <v>2</v>
      </c>
      <c r="C5" s="5">
        <v>703968.55</v>
      </c>
      <c r="D5" s="6" t="s">
        <v>19</v>
      </c>
      <c r="E5" t="s">
        <v>23</v>
      </c>
    </row>
    <row r="6" spans="1:12" x14ac:dyDescent="0.3">
      <c r="A6" s="2" t="s">
        <v>4</v>
      </c>
      <c r="B6" t="s">
        <v>3</v>
      </c>
      <c r="C6" s="5">
        <f t="shared" ref="C6" si="0">C5-C4</f>
        <v>475968.55000000005</v>
      </c>
    </row>
    <row r="7" spans="1:12" x14ac:dyDescent="0.3">
      <c r="B7" t="s">
        <v>6</v>
      </c>
      <c r="C7" s="5">
        <f>0.5*C6*0.3</f>
        <v>71395.282500000001</v>
      </c>
      <c r="D7" s="6" t="s">
        <v>18</v>
      </c>
      <c r="E7" t="s">
        <v>29</v>
      </c>
    </row>
    <row r="8" spans="1:12" x14ac:dyDescent="0.3">
      <c r="B8" t="s">
        <v>9</v>
      </c>
      <c r="C8" s="5">
        <f>C5-C7</f>
        <v>632573.26750000007</v>
      </c>
    </row>
    <row r="10" spans="1:12" x14ac:dyDescent="0.3">
      <c r="A10" s="2">
        <v>2</v>
      </c>
      <c r="B10" t="s">
        <v>15</v>
      </c>
      <c r="C10" s="5">
        <v>802404.06</v>
      </c>
      <c r="E10" t="s">
        <v>26</v>
      </c>
    </row>
    <row r="11" spans="1:12" x14ac:dyDescent="0.3">
      <c r="A11" s="2" t="s">
        <v>5</v>
      </c>
      <c r="B11" t="s">
        <v>3</v>
      </c>
      <c r="C11" s="5">
        <f>C10-C4</f>
        <v>574404.06000000006</v>
      </c>
    </row>
    <row r="12" spans="1:12" x14ac:dyDescent="0.3">
      <c r="B12" t="s">
        <v>7</v>
      </c>
      <c r="C12" s="5">
        <f>0.25*C11</f>
        <v>143601.01500000001</v>
      </c>
    </row>
    <row r="13" spans="1:12" x14ac:dyDescent="0.3">
      <c r="B13" t="s">
        <v>8</v>
      </c>
      <c r="C13" s="5">
        <f>C11*0.4</f>
        <v>229761.62400000004</v>
      </c>
      <c r="E13">
        <f>1.45*0.25</f>
        <v>0.36249999999999999</v>
      </c>
    </row>
    <row r="14" spans="1:12" x14ac:dyDescent="0.3">
      <c r="B14" t="s">
        <v>10</v>
      </c>
      <c r="C14" s="5">
        <f>C10-C12</f>
        <v>658803.04500000004</v>
      </c>
      <c r="D14" s="6">
        <f>5.8-0.36</f>
        <v>5.4399999999999995</v>
      </c>
    </row>
    <row r="15" spans="1:12" x14ac:dyDescent="0.3">
      <c r="B15" t="s">
        <v>11</v>
      </c>
      <c r="C15" s="5">
        <f>C10-C13</f>
        <v>572642.43599999999</v>
      </c>
    </row>
    <row r="17" spans="1:5" x14ac:dyDescent="0.3">
      <c r="A17" s="2">
        <v>3</v>
      </c>
      <c r="B17" t="s">
        <v>12</v>
      </c>
      <c r="C17" s="5">
        <v>736359.61</v>
      </c>
      <c r="D17" s="6" t="s">
        <v>16</v>
      </c>
      <c r="E17" t="s">
        <v>24</v>
      </c>
    </row>
    <row r="18" spans="1:5" x14ac:dyDescent="0.3">
      <c r="B18" t="s">
        <v>3</v>
      </c>
      <c r="C18" s="5">
        <f>C17-C4</f>
        <v>508359.61</v>
      </c>
      <c r="E18" t="s">
        <v>25</v>
      </c>
    </row>
    <row r="19" spans="1:5" x14ac:dyDescent="0.3">
      <c r="B19" t="s">
        <v>7</v>
      </c>
      <c r="C19" s="5">
        <f>0.25*0.75*C18</f>
        <v>95317.426875000005</v>
      </c>
      <c r="E19" t="s">
        <v>27</v>
      </c>
    </row>
    <row r="20" spans="1:5" x14ac:dyDescent="0.3">
      <c r="B20" t="s">
        <v>10</v>
      </c>
      <c r="C20" s="5">
        <f>C17-C19</f>
        <v>641042.18312499998</v>
      </c>
      <c r="E20" t="s">
        <v>28</v>
      </c>
    </row>
    <row r="22" spans="1:5" x14ac:dyDescent="0.3">
      <c r="A22" s="2">
        <v>4</v>
      </c>
      <c r="B22" t="s">
        <v>13</v>
      </c>
      <c r="C22" s="5">
        <v>687565.04</v>
      </c>
      <c r="D22" s="6" t="s">
        <v>17</v>
      </c>
    </row>
    <row r="23" spans="1:5" x14ac:dyDescent="0.3">
      <c r="B23" t="s">
        <v>3</v>
      </c>
      <c r="C23" s="5">
        <f>C22-C4</f>
        <v>459565.04000000004</v>
      </c>
      <c r="E23" t="s">
        <v>24</v>
      </c>
    </row>
    <row r="24" spans="1:5" x14ac:dyDescent="0.3">
      <c r="B24" t="s">
        <v>14</v>
      </c>
      <c r="C24" s="5">
        <f>0.3*0.75*C23</f>
        <v>103402.13399999999</v>
      </c>
      <c r="E24" t="s">
        <v>28</v>
      </c>
    </row>
    <row r="25" spans="1:5" x14ac:dyDescent="0.3">
      <c r="B25" t="s">
        <v>11</v>
      </c>
      <c r="C25" s="5">
        <f>C22-C24</f>
        <v>584162.90600000008</v>
      </c>
    </row>
    <row r="29" spans="1:5" x14ac:dyDescent="0.3">
      <c r="C29" s="5"/>
    </row>
  </sheetData>
  <phoneticPr fontId="1" type="noConversion"/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ALC4XL xmlns="CALC4XL">
  <userData/>
  <copies/>
</CALC4XL>
</file>

<file path=customXml/itemProps1.xml><?xml version="1.0" encoding="utf-8"?>
<ds:datastoreItem xmlns:ds="http://schemas.openxmlformats.org/officeDocument/2006/customXml" ds:itemID="{01FAFE48-4B49-45A3-9D72-0DF33EDBBB6B}">
  <ds:schemaRefs>
    <ds:schemaRef ds:uri="CALC4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</dc:creator>
  <cp:lastModifiedBy>henrik.decker@outlook.de</cp:lastModifiedBy>
  <dcterms:created xsi:type="dcterms:W3CDTF">2021-06-27T10:23:35Z</dcterms:created>
  <dcterms:modified xsi:type="dcterms:W3CDTF">2021-07-01T06:35:02Z</dcterms:modified>
</cp:coreProperties>
</file>