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rben/Desktop/"/>
    </mc:Choice>
  </mc:AlternateContent>
  <xr:revisionPtr revIDLastSave="0" documentId="8_{B9795516-7DD6-744B-A4D2-B9B0B2B4BE7E}" xr6:coauthVersionLast="36" xr6:coauthVersionMax="36" xr10:uidLastSave="{00000000-0000-0000-0000-000000000000}"/>
  <bookViews>
    <workbookView xWindow="28800" yWindow="-1680" windowWidth="38400" windowHeight="21600" xr2:uid="{00000000-000D-0000-FFFF-FFFF00000000}"/>
  </bookViews>
  <sheets>
    <sheet name="4917,90" sheetId="1" r:id="rId1"/>
    <sheet name="Tabelle1" sheetId="2" r:id="rId2"/>
  </sheets>
  <calcPr calcId="181029"/>
</workbook>
</file>

<file path=xl/calcChain.xml><?xml version="1.0" encoding="utf-8"?>
<calcChain xmlns="http://schemas.openxmlformats.org/spreadsheetml/2006/main">
  <c r="K12" i="1" l="1"/>
  <c r="B4" i="2"/>
  <c r="C4" i="2" s="1"/>
  <c r="C3" i="2"/>
  <c r="B5" i="2" l="1"/>
  <c r="C5" i="2" l="1"/>
  <c r="B6" i="2"/>
  <c r="C6" i="2" l="1"/>
</calcChain>
</file>

<file path=xl/sharedStrings.xml><?xml version="1.0" encoding="utf-8"?>
<sst xmlns="http://schemas.openxmlformats.org/spreadsheetml/2006/main" count="95" uniqueCount="78">
  <si>
    <t>Vertragspartner (A/B)</t>
  </si>
  <si>
    <t>Versicherer</t>
  </si>
  <si>
    <t>Vertragsart (klassisch/fondsgebunden/Rürup)</t>
  </si>
  <si>
    <t>Schicht (1/3)</t>
  </si>
  <si>
    <t>Vertragsbeginn</t>
  </si>
  <si>
    <t>Beitrag (monatlich)</t>
  </si>
  <si>
    <t>Bisher eingezahlt</t>
  </si>
  <si>
    <t>Garantierte Rente (monatlich)</t>
  </si>
  <si>
    <t>Rückkaufswert aktuell</t>
  </si>
  <si>
    <t>Kostenquote / Effektivkosten (%)</t>
  </si>
  <si>
    <t>Vertragslaufzeit / Rentenbeginn</t>
  </si>
  <si>
    <t>F</t>
  </si>
  <si>
    <t>Alte Leipziger</t>
  </si>
  <si>
    <t>Fondsgebunden</t>
  </si>
  <si>
    <t>Dynamik (jährlich, %)</t>
  </si>
  <si>
    <t>Fonds A</t>
  </si>
  <si>
    <t>Kosten Fonds A</t>
  </si>
  <si>
    <t>Fonds B</t>
  </si>
  <si>
    <t>Kosten Fonds B</t>
  </si>
  <si>
    <t>Fonds C</t>
  </si>
  <si>
    <t>Anteil Fonds C</t>
  </si>
  <si>
    <t>Kosten Fonds C</t>
  </si>
  <si>
    <t>Garantierte Einmalzahlung</t>
  </si>
  <si>
    <t>Anteil Fonds A (%)</t>
  </si>
  <si>
    <t>Anteil Fonds B (%)</t>
  </si>
  <si>
    <t>Flossbach von Storch SICA V</t>
  </si>
  <si>
    <t>ISIN</t>
  </si>
  <si>
    <t xml:space="preserve">Templeton Growth </t>
  </si>
  <si>
    <t>LU0327386487</t>
  </si>
  <si>
    <t>LU0323578657</t>
  </si>
  <si>
    <t>Stand 11/2024</t>
  </si>
  <si>
    <t>Fonds C für Garantiekapital, A+B für Wertzuwachs</t>
  </si>
  <si>
    <t>AL GlobalAktiv+</t>
  </si>
  <si>
    <t>Prognostizierte Rente (monatlich) (bei 3%)</t>
  </si>
  <si>
    <t>Prognostizierte Einmalzahlung  (bei 3%)</t>
  </si>
  <si>
    <t>mon</t>
  </si>
  <si>
    <t>jahr</t>
  </si>
  <si>
    <t>Stand 6/24</t>
  </si>
  <si>
    <t>AL Portfolio Zukunft</t>
  </si>
  <si>
    <t>Versicherungsnummer</t>
  </si>
  <si>
    <t>Tarif</t>
  </si>
  <si>
    <t>AL Fonds Fondsgebundene Rente mit flexibler Garantie und Relax 50</t>
  </si>
  <si>
    <t>AL Rente Flex - Moderne flexible Rente mit Rentengarantie</t>
  </si>
  <si>
    <t>Congenial garant INKL BU, Tarif C72EN</t>
  </si>
  <si>
    <t>478 Comfort</t>
  </si>
  <si>
    <t>Klassik Rente Tarif ALVG G2-22</t>
  </si>
  <si>
    <t>Condor</t>
  </si>
  <si>
    <t>AXA</t>
  </si>
  <si>
    <t>Inklusive BU</t>
  </si>
  <si>
    <t>fondsgebunden</t>
  </si>
  <si>
    <t>BGF European Fund A2</t>
  </si>
  <si>
    <t>LU0011846440</t>
  </si>
  <si>
    <t>Threadneedle (Lux) Global Select 1U USD</t>
  </si>
  <si>
    <t>LU1864957219</t>
  </si>
  <si>
    <t>Garantierter Rentenfaktor 33</t>
  </si>
  <si>
    <t>Stand 12/2023</t>
  </si>
  <si>
    <t>Stand 5/25</t>
  </si>
  <si>
    <t>11,5% (69€ Kosten bei 600€ Jahresbeitrag (im Vertrag stehen Effektivkosten von 1,89%))</t>
  </si>
  <si>
    <t>fondsgebunden + BU</t>
  </si>
  <si>
    <t>Sicherungsvermögen AXA Lebensversicherung AG</t>
  </si>
  <si>
    <t>Stand 4/25</t>
  </si>
  <si>
    <t>Stand 3/25</t>
  </si>
  <si>
    <t>3307,07 (Angenommen Beitragsdurchschnitt 01/25, keine Dynamisierung einberechnet)</t>
  </si>
  <si>
    <t>T</t>
  </si>
  <si>
    <t>Deutsche Ärzteversicherung</t>
  </si>
  <si>
    <t>DocD'or RelaxPrivatrente Chance</t>
  </si>
  <si>
    <t>!Index2%, Investment 4%!!  798,99</t>
  </si>
  <si>
    <t>gleiche Bedingungen 184,175</t>
  </si>
  <si>
    <t>Effektivkosten 1,91% p.a. + BU</t>
  </si>
  <si>
    <t>576,57 Abschlusskosten, 329,35 Verwaltungskosten (das sind 8,8%)</t>
  </si>
  <si>
    <t>Sicherungsvermögen Deutsche Ärzteversicherung Lebensversicherung AG</t>
  </si>
  <si>
    <t>DocD'or Basisrente Chance</t>
  </si>
  <si>
    <t>Rürup</t>
  </si>
  <si>
    <t>918,21€ 2024 inkl. Abschlusskosten</t>
  </si>
  <si>
    <t>4240,55 (Angenommen Beitragsdurchschnitt 01/25, keine Dynamisierung einberechnet)</t>
  </si>
  <si>
    <t>Proxalto</t>
  </si>
  <si>
    <t>betriebliche Altersvorsorge + BU</t>
  </si>
  <si>
    <t xml:space="preserve">Versorgungswerk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</si>
</sst>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4" fontId="0" fillId="0" borderId="0" xfId="1" applyFont="1"/>
    <xf numFmtId="44" fontId="0" fillId="0" borderId="0" xfId="0" applyNumberFormat="1"/>
    <xf numFmtId="17" fontId="0" fillId="0" borderId="0" xfId="0" applyNumberFormat="1"/>
    <xf numFmtId="10" fontId="0" fillId="0" borderId="0" xfId="0" applyNumberFormat="1" applyAlignment="1">
      <alignment wrapText="1"/>
    </xf>
    <xf numFmtId="44" fontId="0" fillId="0" borderId="0" xfId="1" applyFont="1" applyAlignment="1">
      <alignment wrapText="1"/>
    </xf>
    <xf numFmtId="44" fontId="1" fillId="0" borderId="1" xfId="1" applyFont="1" applyBorder="1" applyAlignment="1">
      <alignment horizontal="center" vertical="top" wrapText="1"/>
    </xf>
    <xf numFmtId="9" fontId="1" fillId="0" borderId="1" xfId="2" applyFont="1" applyBorder="1" applyAlignment="1">
      <alignment horizontal="center" vertical="top" wrapText="1"/>
    </xf>
    <xf numFmtId="9" fontId="0" fillId="0" borderId="0" xfId="2" applyFont="1" applyAlignment="1">
      <alignment wrapText="1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workbookViewId="0">
      <selection activeCell="B8" sqref="B8"/>
    </sheetView>
  </sheetViews>
  <sheetFormatPr baseColWidth="10" defaultColWidth="8.83203125" defaultRowHeight="15" x14ac:dyDescent="0.2"/>
  <cols>
    <col min="1" max="2" width="15.83203125" style="2" customWidth="1"/>
    <col min="3" max="3" width="15.83203125" style="14" customWidth="1"/>
    <col min="4" max="7" width="15.83203125" style="2" customWidth="1"/>
    <col min="8" max="8" width="15.83203125" style="8" customWidth="1"/>
    <col min="9" max="9" width="15.83203125" style="11" customWidth="1"/>
    <col min="10" max="12" width="15.83203125" style="8" customWidth="1"/>
    <col min="13" max="20" width="15.83203125" style="2" customWidth="1"/>
  </cols>
  <sheetData>
    <row r="1" spans="1:33" ht="48" x14ac:dyDescent="0.2">
      <c r="A1" s="1" t="s">
        <v>0</v>
      </c>
      <c r="B1" s="1" t="s">
        <v>1</v>
      </c>
      <c r="C1" s="13" t="s">
        <v>39</v>
      </c>
      <c r="D1" s="1" t="s">
        <v>40</v>
      </c>
      <c r="E1" s="1" t="s">
        <v>2</v>
      </c>
      <c r="F1" s="1" t="s">
        <v>3</v>
      </c>
      <c r="G1" s="1" t="s">
        <v>4</v>
      </c>
      <c r="H1" s="9" t="s">
        <v>5</v>
      </c>
      <c r="I1" s="10" t="s">
        <v>14</v>
      </c>
      <c r="J1" s="9" t="s">
        <v>6</v>
      </c>
      <c r="K1" s="9" t="s">
        <v>7</v>
      </c>
      <c r="L1" s="9" t="s">
        <v>22</v>
      </c>
      <c r="M1" s="1" t="s">
        <v>33</v>
      </c>
      <c r="N1" s="1" t="s">
        <v>34</v>
      </c>
      <c r="O1" s="1" t="s">
        <v>8</v>
      </c>
      <c r="P1" s="1" t="s">
        <v>9</v>
      </c>
      <c r="Q1" s="1" t="s">
        <v>10</v>
      </c>
      <c r="R1" s="1" t="s">
        <v>15</v>
      </c>
      <c r="S1" s="1" t="s">
        <v>26</v>
      </c>
      <c r="T1" s="1" t="s">
        <v>23</v>
      </c>
      <c r="U1" s="1" t="s">
        <v>16</v>
      </c>
      <c r="V1" s="1" t="s">
        <v>17</v>
      </c>
      <c r="W1" s="1" t="s">
        <v>26</v>
      </c>
      <c r="X1" s="1" t="s">
        <v>24</v>
      </c>
      <c r="Y1" s="1" t="s">
        <v>18</v>
      </c>
      <c r="Z1" s="1" t="s">
        <v>19</v>
      </c>
      <c r="AA1" s="1" t="s">
        <v>26</v>
      </c>
      <c r="AB1" s="1" t="s">
        <v>20</v>
      </c>
      <c r="AC1" s="1" t="s">
        <v>21</v>
      </c>
    </row>
    <row r="2" spans="1:33" ht="80" x14ac:dyDescent="0.2">
      <c r="A2" s="2" t="s">
        <v>11</v>
      </c>
      <c r="B2" s="2" t="s">
        <v>12</v>
      </c>
      <c r="D2" s="2" t="s">
        <v>41</v>
      </c>
      <c r="E2" s="2" t="s">
        <v>13</v>
      </c>
      <c r="F2" s="2">
        <v>3</v>
      </c>
      <c r="G2" s="3">
        <v>42339</v>
      </c>
      <c r="H2" s="8">
        <v>116.36</v>
      </c>
      <c r="I2" s="11">
        <v>0.05</v>
      </c>
      <c r="J2" s="8">
        <v>11320.1</v>
      </c>
      <c r="K2" s="8">
        <v>173.76</v>
      </c>
      <c r="L2" s="8">
        <v>58795.32</v>
      </c>
      <c r="M2" s="8">
        <v>384.04</v>
      </c>
      <c r="N2" s="8">
        <v>109972.36</v>
      </c>
      <c r="O2" s="8">
        <v>9256.32</v>
      </c>
      <c r="Q2" s="3">
        <v>58410</v>
      </c>
      <c r="R2" s="2" t="s">
        <v>27</v>
      </c>
      <c r="S2" s="2" t="s">
        <v>28</v>
      </c>
      <c r="T2" s="2">
        <v>3</v>
      </c>
      <c r="U2">
        <v>0.97</v>
      </c>
      <c r="V2" t="s">
        <v>25</v>
      </c>
      <c r="W2" s="2" t="s">
        <v>29</v>
      </c>
      <c r="X2">
        <v>3</v>
      </c>
      <c r="Y2">
        <v>1.06</v>
      </c>
      <c r="Z2" t="s">
        <v>32</v>
      </c>
      <c r="AA2" t="s">
        <v>28</v>
      </c>
      <c r="AB2">
        <v>93</v>
      </c>
      <c r="AC2">
        <v>0.45</v>
      </c>
      <c r="AE2" t="s">
        <v>30</v>
      </c>
      <c r="AG2" t="s">
        <v>31</v>
      </c>
    </row>
    <row r="3" spans="1:33" ht="64" x14ac:dyDescent="0.2">
      <c r="A3" s="2" t="s">
        <v>11</v>
      </c>
      <c r="B3" s="2" t="s">
        <v>12</v>
      </c>
      <c r="D3" s="2" t="s">
        <v>42</v>
      </c>
      <c r="E3" s="2" t="s">
        <v>13</v>
      </c>
      <c r="F3" s="2">
        <v>3</v>
      </c>
      <c r="G3" s="3">
        <v>44713</v>
      </c>
      <c r="H3" s="8">
        <v>150.5</v>
      </c>
      <c r="I3" s="11">
        <v>0.05</v>
      </c>
      <c r="J3" s="8">
        <v>3198</v>
      </c>
      <c r="M3" s="8">
        <v>325.7</v>
      </c>
      <c r="N3" s="8">
        <v>90500</v>
      </c>
      <c r="O3" s="8">
        <v>2797.24</v>
      </c>
      <c r="P3" s="7">
        <v>7.1999999999999995E-2</v>
      </c>
      <c r="Q3" s="3">
        <v>58227</v>
      </c>
      <c r="R3" s="2" t="s">
        <v>38</v>
      </c>
      <c r="T3" s="2">
        <v>100</v>
      </c>
      <c r="U3">
        <v>0.21</v>
      </c>
      <c r="AE3" t="s">
        <v>37</v>
      </c>
    </row>
    <row r="4" spans="1:33" ht="48" x14ac:dyDescent="0.2">
      <c r="A4" s="2" t="s">
        <v>11</v>
      </c>
      <c r="B4" s="2" t="s">
        <v>46</v>
      </c>
      <c r="D4" s="2" t="s">
        <v>43</v>
      </c>
      <c r="E4" s="2" t="s">
        <v>58</v>
      </c>
      <c r="F4" s="2">
        <v>3</v>
      </c>
      <c r="G4" s="3">
        <v>45383</v>
      </c>
      <c r="H4" s="8">
        <v>253.74</v>
      </c>
      <c r="J4" s="8">
        <v>3525</v>
      </c>
      <c r="K4" s="8">
        <v>68.510000000000005</v>
      </c>
      <c r="L4" s="8">
        <v>26626.799999999999</v>
      </c>
      <c r="M4" s="8">
        <v>508.26</v>
      </c>
      <c r="N4" s="8">
        <v>167576.28</v>
      </c>
      <c r="O4" s="8">
        <v>2135.8200000000002</v>
      </c>
      <c r="P4" s="2" t="s">
        <v>68</v>
      </c>
      <c r="Q4" s="3">
        <v>57436</v>
      </c>
      <c r="AE4" t="s">
        <v>56</v>
      </c>
      <c r="AG4" t="s">
        <v>48</v>
      </c>
    </row>
    <row r="5" spans="1:33" ht="96" x14ac:dyDescent="0.2">
      <c r="A5" s="2" t="s">
        <v>11</v>
      </c>
      <c r="B5" s="2" t="s">
        <v>46</v>
      </c>
      <c r="D5" s="2" t="s">
        <v>44</v>
      </c>
      <c r="E5" s="2" t="s">
        <v>49</v>
      </c>
      <c r="F5" s="2">
        <v>3</v>
      </c>
      <c r="G5" s="3">
        <v>38322</v>
      </c>
      <c r="H5" s="8">
        <v>50</v>
      </c>
      <c r="I5" s="11">
        <v>0</v>
      </c>
      <c r="J5" s="8">
        <v>10800</v>
      </c>
      <c r="K5" s="8" t="s">
        <v>54</v>
      </c>
      <c r="M5" s="8">
        <v>226.92</v>
      </c>
      <c r="N5" s="8">
        <v>68043.17</v>
      </c>
      <c r="O5" s="8">
        <v>18583.48</v>
      </c>
      <c r="P5" s="7" t="s">
        <v>57</v>
      </c>
      <c r="Q5" s="3">
        <v>57680</v>
      </c>
      <c r="R5" s="2" t="s">
        <v>50</v>
      </c>
      <c r="S5" s="2" t="s">
        <v>51</v>
      </c>
      <c r="T5" s="2">
        <v>50</v>
      </c>
      <c r="V5" t="s">
        <v>52</v>
      </c>
      <c r="W5" s="2" t="s">
        <v>53</v>
      </c>
      <c r="X5">
        <v>50</v>
      </c>
      <c r="AE5" s="12" t="s">
        <v>55</v>
      </c>
    </row>
    <row r="6" spans="1:33" ht="64" x14ac:dyDescent="0.2">
      <c r="A6" s="2" t="s">
        <v>11</v>
      </c>
      <c r="B6" s="2" t="s">
        <v>47</v>
      </c>
      <c r="D6" s="2" t="s">
        <v>45</v>
      </c>
      <c r="E6" s="2" t="s">
        <v>76</v>
      </c>
      <c r="F6" s="2">
        <v>2</v>
      </c>
      <c r="G6" s="3">
        <v>44652</v>
      </c>
      <c r="H6" s="8">
        <v>98.64</v>
      </c>
      <c r="J6" s="8">
        <v>3100.05</v>
      </c>
      <c r="K6" s="8">
        <v>68.849999999999994</v>
      </c>
      <c r="L6" s="8">
        <v>30945.27</v>
      </c>
      <c r="O6" s="8">
        <v>2210.0700000000002</v>
      </c>
      <c r="Q6" s="3">
        <v>58196</v>
      </c>
      <c r="R6" s="2" t="s">
        <v>59</v>
      </c>
      <c r="AE6" t="s">
        <v>61</v>
      </c>
    </row>
    <row r="7" spans="1:33" ht="96" x14ac:dyDescent="0.2">
      <c r="A7" s="2" t="s">
        <v>11</v>
      </c>
      <c r="B7" s="2" t="s">
        <v>77</v>
      </c>
      <c r="F7" s="2">
        <v>1</v>
      </c>
      <c r="K7" s="8" t="s">
        <v>62</v>
      </c>
      <c r="O7" s="8"/>
      <c r="AE7" t="s">
        <v>60</v>
      </c>
    </row>
    <row r="8" spans="1:33" ht="80" x14ac:dyDescent="0.2">
      <c r="A8" s="2" t="s">
        <v>63</v>
      </c>
      <c r="B8" s="2" t="s">
        <v>64</v>
      </c>
      <c r="D8" s="2" t="s">
        <v>65</v>
      </c>
      <c r="E8" s="2" t="s">
        <v>13</v>
      </c>
      <c r="F8" s="2">
        <v>3</v>
      </c>
      <c r="G8" s="3">
        <v>44531</v>
      </c>
      <c r="H8" s="8">
        <v>262.5</v>
      </c>
      <c r="J8" s="8">
        <v>9787.5</v>
      </c>
      <c r="K8" s="8">
        <v>328.74</v>
      </c>
      <c r="L8" s="8">
        <v>119250</v>
      </c>
      <c r="M8" s="2" t="s">
        <v>66</v>
      </c>
      <c r="N8" s="2" t="s">
        <v>67</v>
      </c>
      <c r="O8" s="8">
        <v>7675.37</v>
      </c>
      <c r="P8" s="2" t="s">
        <v>69</v>
      </c>
      <c r="Q8" s="3">
        <v>58410</v>
      </c>
      <c r="R8" s="2" t="s">
        <v>70</v>
      </c>
    </row>
    <row r="9" spans="1:33" ht="32" x14ac:dyDescent="0.2">
      <c r="A9" s="2" t="s">
        <v>63</v>
      </c>
      <c r="B9" s="2" t="s">
        <v>64</v>
      </c>
      <c r="D9" s="2" t="s">
        <v>71</v>
      </c>
      <c r="E9" s="2" t="s">
        <v>72</v>
      </c>
      <c r="F9" s="2">
        <v>1</v>
      </c>
      <c r="G9" s="3">
        <v>44532</v>
      </c>
      <c r="H9" s="8">
        <v>262.5</v>
      </c>
      <c r="J9" s="8">
        <v>9262.5</v>
      </c>
      <c r="K9" s="8">
        <v>329.09</v>
      </c>
      <c r="L9" s="8">
        <v>119250</v>
      </c>
      <c r="M9" s="8">
        <v>745</v>
      </c>
      <c r="N9" s="8">
        <v>168870</v>
      </c>
      <c r="P9" s="2" t="s">
        <v>73</v>
      </c>
      <c r="Q9" s="3">
        <v>58410</v>
      </c>
    </row>
    <row r="10" spans="1:33" ht="96" x14ac:dyDescent="0.2">
      <c r="A10" s="2" t="s">
        <v>63</v>
      </c>
      <c r="B10" s="15" t="s">
        <v>77</v>
      </c>
      <c r="F10" s="2">
        <v>1</v>
      </c>
      <c r="K10" s="8" t="s">
        <v>74</v>
      </c>
    </row>
    <row r="11" spans="1:33" ht="32" x14ac:dyDescent="0.2">
      <c r="B11" s="2" t="s">
        <v>75</v>
      </c>
      <c r="E11" s="2" t="s">
        <v>76</v>
      </c>
      <c r="F11" s="2">
        <v>2</v>
      </c>
      <c r="G11" s="3">
        <v>44682</v>
      </c>
      <c r="H11" s="8">
        <v>82.7</v>
      </c>
      <c r="K11" s="8">
        <v>62.63</v>
      </c>
      <c r="L11" s="8">
        <v>26584</v>
      </c>
      <c r="Q11" s="3">
        <v>57436</v>
      </c>
    </row>
    <row r="12" spans="1:33" x14ac:dyDescent="0.2">
      <c r="K12" s="8">
        <f>10800/600</f>
        <v>18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9AC4-AA0E-3B41-BB9D-B3C628C1CDCE}">
  <dimension ref="A1:C14"/>
  <sheetViews>
    <sheetView workbookViewId="0">
      <selection activeCell="C4" sqref="C4"/>
    </sheetView>
  </sheetViews>
  <sheetFormatPr baseColWidth="10" defaultRowHeight="15" x14ac:dyDescent="0.2"/>
  <sheetData>
    <row r="1" spans="1:3" x14ac:dyDescent="0.2">
      <c r="B1" t="s">
        <v>35</v>
      </c>
      <c r="C1" t="s">
        <v>36</v>
      </c>
    </row>
    <row r="3" spans="1:3" x14ac:dyDescent="0.2">
      <c r="A3" s="6">
        <v>44713</v>
      </c>
      <c r="B3" s="4">
        <v>130</v>
      </c>
      <c r="C3" s="5">
        <f>B3*12</f>
        <v>1560</v>
      </c>
    </row>
    <row r="4" spans="1:3" x14ac:dyDescent="0.2">
      <c r="A4">
        <v>23</v>
      </c>
      <c r="B4" s="4">
        <f>B3+B3/100*5</f>
        <v>136.5</v>
      </c>
      <c r="C4" s="5">
        <f t="shared" ref="C4:C12" si="0">B4*12</f>
        <v>1638</v>
      </c>
    </row>
    <row r="5" spans="1:3" x14ac:dyDescent="0.2">
      <c r="A5">
        <v>24</v>
      </c>
      <c r="B5" s="4">
        <f t="shared" ref="B5:B13" si="1">B4+B4/100*5</f>
        <v>143.32499999999999</v>
      </c>
      <c r="C5" s="5">
        <f t="shared" si="0"/>
        <v>1719.8999999999999</v>
      </c>
    </row>
    <row r="6" spans="1:3" x14ac:dyDescent="0.2">
      <c r="A6">
        <v>25</v>
      </c>
      <c r="B6" s="4">
        <f t="shared" si="1"/>
        <v>150.49124999999998</v>
      </c>
      <c r="C6" s="5">
        <f t="shared" si="0"/>
        <v>1805.8949999999998</v>
      </c>
    </row>
    <row r="7" spans="1:3" x14ac:dyDescent="0.2">
      <c r="B7" s="4"/>
      <c r="C7" s="5"/>
    </row>
    <row r="8" spans="1:3" x14ac:dyDescent="0.2">
      <c r="B8" s="4"/>
      <c r="C8" s="5"/>
    </row>
    <row r="9" spans="1:3" x14ac:dyDescent="0.2">
      <c r="B9" s="4"/>
      <c r="C9" s="5"/>
    </row>
    <row r="10" spans="1:3" x14ac:dyDescent="0.2">
      <c r="B10" s="4"/>
      <c r="C10" s="5"/>
    </row>
    <row r="11" spans="1:3" x14ac:dyDescent="0.2">
      <c r="B11" s="4"/>
      <c r="C11" s="5"/>
    </row>
    <row r="12" spans="1:3" x14ac:dyDescent="0.2">
      <c r="B12" s="4"/>
      <c r="C12" s="5"/>
    </row>
    <row r="13" spans="1:3" x14ac:dyDescent="0.2">
      <c r="B13" s="4"/>
    </row>
    <row r="14" spans="1:3" x14ac:dyDescent="0.2">
      <c r="B14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4917,90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Torben Stallbaum</cp:lastModifiedBy>
  <dcterms:created xsi:type="dcterms:W3CDTF">2025-05-23T13:13:17Z</dcterms:created>
  <dcterms:modified xsi:type="dcterms:W3CDTF">2025-05-25T15:27:56Z</dcterms:modified>
</cp:coreProperties>
</file>