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workbookProtection workbookAlgorithmName="SHA-512" workbookHashValue="iowjWlYDKacLMpRi8oIp9q4l6+/70OKJyj7BvcoTm7fIQo0amprbUpz4U0JuPdMlhQAR5w9YQCVnCQgUesIu9Q==" workbookSaltValue="nmj178Wfmi6Nh+tZe9pvSg==" workbookSpinCount="100000" lockStructure="1"/>
  <bookViews>
    <workbookView xWindow="0" yWindow="0" windowWidth="22260" windowHeight="12645" xr2:uid="{00000000-000D-0000-FFFF-FFFF00000000}"/>
  </bookViews>
  <sheets>
    <sheet name="Zuschussrechner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B24" i="2"/>
  <c r="D24" i="2" s="1"/>
  <c r="B25" i="2" l="1"/>
  <c r="D25" i="2" l="1"/>
  <c r="B26" i="2"/>
  <c r="D26" i="2" l="1"/>
  <c r="B27" i="2"/>
  <c r="D27" i="2" l="1"/>
  <c r="B28" i="2"/>
  <c r="D28" i="2" l="1"/>
  <c r="B29" i="2"/>
  <c r="D29" i="2" l="1"/>
  <c r="B30" i="2"/>
  <c r="D30" i="2" l="1"/>
  <c r="B31" i="2"/>
  <c r="D31" i="2" l="1"/>
  <c r="B32" i="2"/>
  <c r="D32" i="2" l="1"/>
  <c r="B33" i="2"/>
  <c r="D33" i="2" l="1"/>
  <c r="B34" i="2"/>
  <c r="D34" i="2" l="1"/>
  <c r="B35" i="2"/>
  <c r="D35" i="2" l="1"/>
  <c r="B36" i="2"/>
  <c r="D36" i="2" l="1"/>
  <c r="B37" i="2"/>
  <c r="D37" i="2" l="1"/>
  <c r="B38" i="2"/>
  <c r="D38" i="2" l="1"/>
  <c r="B39" i="2"/>
  <c r="D39" i="2" l="1"/>
  <c r="B40" i="2"/>
  <c r="D40" i="2" l="1"/>
  <c r="B41" i="2"/>
  <c r="D41" i="2" l="1"/>
  <c r="B42" i="2"/>
  <c r="D42" i="2" l="1"/>
  <c r="B43" i="2"/>
  <c r="D43" i="2" l="1"/>
  <c r="B44" i="2"/>
  <c r="D44" i="2" l="1"/>
  <c r="B45" i="2"/>
  <c r="D45" i="2" l="1"/>
  <c r="B46" i="2"/>
  <c r="D46" i="2" l="1"/>
  <c r="B47" i="2"/>
  <c r="D47" i="2" l="1"/>
  <c r="B48" i="2"/>
  <c r="D48" i="2" l="1"/>
  <c r="B49" i="2"/>
  <c r="D49" i="2" l="1"/>
  <c r="B50" i="2"/>
  <c r="D50" i="2" l="1"/>
  <c r="B51" i="2"/>
  <c r="D51" i="2" l="1"/>
  <c r="B52" i="2"/>
  <c r="D52" i="2" l="1"/>
  <c r="B53" i="2"/>
  <c r="D53" i="2" l="1"/>
  <c r="B54" i="2"/>
  <c r="D54" i="2" l="1"/>
  <c r="B55" i="2"/>
  <c r="D55" i="2" l="1"/>
  <c r="B56" i="2"/>
  <c r="D56" i="2" l="1"/>
  <c r="B57" i="2"/>
  <c r="D57" i="2" l="1"/>
  <c r="B58" i="2"/>
  <c r="D58" i="2" l="1"/>
  <c r="B59" i="2"/>
  <c r="D59" i="2" l="1"/>
  <c r="B60" i="2"/>
  <c r="D60" i="2" l="1"/>
  <c r="B61" i="2"/>
  <c r="D61" i="2" l="1"/>
  <c r="B62" i="2"/>
  <c r="D62" i="2" l="1"/>
  <c r="B63" i="2"/>
  <c r="D63" i="2" l="1"/>
  <c r="B64" i="2"/>
  <c r="D64" i="2" l="1"/>
  <c r="B65" i="2"/>
  <c r="D65" i="2" l="1"/>
  <c r="B66" i="2"/>
  <c r="D66" i="2" l="1"/>
  <c r="B67" i="2"/>
  <c r="D67" i="2" l="1"/>
  <c r="B68" i="2"/>
  <c r="D68" i="2" l="1"/>
  <c r="B69" i="2"/>
  <c r="D69" i="2" l="1"/>
  <c r="B70" i="2"/>
  <c r="D70" i="2" l="1"/>
  <c r="B71" i="2"/>
  <c r="D71" i="2" l="1"/>
  <c r="B72" i="2"/>
  <c r="D72" i="2" l="1"/>
  <c r="B73" i="2"/>
  <c r="D73" i="2" l="1"/>
  <c r="B74" i="2"/>
  <c r="D74" i="2" l="1"/>
  <c r="B75" i="2"/>
  <c r="D75" i="2" l="1"/>
  <c r="B76" i="2"/>
  <c r="D76" i="2" l="1"/>
  <c r="B77" i="2"/>
  <c r="D77" i="2" l="1"/>
  <c r="B78" i="2"/>
  <c r="D78" i="2" l="1"/>
  <c r="B79" i="2"/>
  <c r="D79" i="2" l="1"/>
  <c r="B80" i="2"/>
  <c r="D80" i="2" l="1"/>
  <c r="B81" i="2"/>
  <c r="D81" i="2" l="1"/>
  <c r="B82" i="2"/>
  <c r="D82" i="2" l="1"/>
  <c r="B83" i="2"/>
  <c r="D83" i="2" l="1"/>
  <c r="B84" i="2"/>
  <c r="D84" i="2" l="1"/>
  <c r="B85" i="2"/>
  <c r="D85" i="2" l="1"/>
  <c r="B86" i="2"/>
  <c r="D86" i="2" l="1"/>
  <c r="B87" i="2"/>
  <c r="D87" i="2" l="1"/>
  <c r="B88" i="2"/>
  <c r="D88" i="2" l="1"/>
  <c r="B89" i="2"/>
  <c r="D89" i="2" l="1"/>
  <c r="B90" i="2"/>
  <c r="D90" i="2" l="1"/>
  <c r="B91" i="2"/>
  <c r="D91" i="2" l="1"/>
  <c r="B92" i="2"/>
  <c r="D92" i="2" l="1"/>
  <c r="B93" i="2"/>
  <c r="D93" i="2" l="1"/>
  <c r="B94" i="2"/>
  <c r="D94" i="2" l="1"/>
  <c r="B95" i="2"/>
  <c r="D95" i="2" l="1"/>
  <c r="B96" i="2"/>
  <c r="D96" i="2" l="1"/>
  <c r="B97" i="2"/>
  <c r="D97" i="2" l="1"/>
  <c r="B98" i="2"/>
  <c r="D98" i="2" l="1"/>
  <c r="B99" i="2"/>
  <c r="D99" i="2" l="1"/>
  <c r="B100" i="2"/>
  <c r="D100" i="2" l="1"/>
  <c r="B101" i="2"/>
  <c r="D101" i="2" l="1"/>
  <c r="B102" i="2"/>
  <c r="D102" i="2" l="1"/>
  <c r="B103" i="2"/>
  <c r="D103" i="2" l="1"/>
  <c r="B104" i="2"/>
  <c r="D104" i="2" l="1"/>
  <c r="B105" i="2"/>
  <c r="D105" i="2" l="1"/>
  <c r="B106" i="2"/>
  <c r="D106" i="2" l="1"/>
  <c r="B107" i="2"/>
  <c r="D107" i="2" l="1"/>
  <c r="B108" i="2"/>
  <c r="D108" i="2" l="1"/>
  <c r="B109" i="2"/>
  <c r="D109" i="2" l="1"/>
  <c r="B110" i="2"/>
  <c r="D110" i="2" l="1"/>
  <c r="B111" i="2"/>
  <c r="D111" i="2" l="1"/>
  <c r="B112" i="2"/>
  <c r="D112" i="2" l="1"/>
  <c r="B113" i="2"/>
  <c r="D113" i="2" l="1"/>
  <c r="B114" i="2"/>
  <c r="D114" i="2" l="1"/>
  <c r="B115" i="2"/>
  <c r="D115" i="2" l="1"/>
  <c r="B116" i="2"/>
  <c r="D116" i="2" l="1"/>
  <c r="B117" i="2"/>
  <c r="D117" i="2" l="1"/>
  <c r="B118" i="2"/>
  <c r="D118" i="2" l="1"/>
  <c r="B119" i="2"/>
  <c r="D119" i="2" l="1"/>
  <c r="B120" i="2"/>
  <c r="D120" i="2" l="1"/>
  <c r="B121" i="2"/>
  <c r="D121" i="2" l="1"/>
  <c r="B122" i="2"/>
  <c r="D122" i="2" l="1"/>
  <c r="B123" i="2"/>
  <c r="D123" i="2" l="1"/>
  <c r="B124" i="2"/>
  <c r="D124" i="2" l="1"/>
  <c r="B125" i="2"/>
  <c r="D125" i="2" l="1"/>
  <c r="B126" i="2"/>
  <c r="D126" i="2" l="1"/>
  <c r="B127" i="2"/>
  <c r="D127" i="2" l="1"/>
  <c r="B128" i="2"/>
  <c r="D128" i="2" l="1"/>
  <c r="B129" i="2"/>
  <c r="D129" i="2" l="1"/>
  <c r="B130" i="2"/>
  <c r="D130" i="2" l="1"/>
  <c r="B131" i="2"/>
  <c r="D131" i="2" l="1"/>
  <c r="B132" i="2"/>
  <c r="D132" i="2" l="1"/>
  <c r="B133" i="2"/>
  <c r="D133" i="2" l="1"/>
  <c r="B134" i="2"/>
  <c r="D134" i="2" l="1"/>
  <c r="B135" i="2"/>
  <c r="D135" i="2" l="1"/>
  <c r="B136" i="2"/>
  <c r="D136" i="2" l="1"/>
  <c r="B137" i="2"/>
  <c r="D137" i="2" l="1"/>
  <c r="B138" i="2"/>
  <c r="D138" i="2" l="1"/>
  <c r="B139" i="2"/>
  <c r="D139" i="2" l="1"/>
  <c r="B140" i="2"/>
  <c r="D140" i="2" l="1"/>
  <c r="B141" i="2"/>
  <c r="D141" i="2" l="1"/>
  <c r="B142" i="2"/>
  <c r="D142" i="2" l="1"/>
  <c r="B143" i="2"/>
  <c r="D143" i="2" l="1"/>
  <c r="B144" i="2"/>
  <c r="D144" i="2" l="1"/>
  <c r="B145" i="2"/>
  <c r="D145" i="2" l="1"/>
  <c r="B146" i="2"/>
  <c r="D146" i="2" l="1"/>
  <c r="B147" i="2"/>
  <c r="D147" i="2" l="1"/>
  <c r="B148" i="2"/>
  <c r="D148" i="2" l="1"/>
  <c r="B149" i="2"/>
  <c r="D149" i="2" l="1"/>
  <c r="B150" i="2"/>
  <c r="D150" i="2" l="1"/>
  <c r="B151" i="2"/>
  <c r="D151" i="2" l="1"/>
  <c r="B152" i="2"/>
  <c r="D152" i="2" l="1"/>
  <c r="B153" i="2"/>
  <c r="D153" i="2" l="1"/>
  <c r="B154" i="2"/>
  <c r="D154" i="2" l="1"/>
  <c r="B155" i="2"/>
  <c r="D155" i="2" l="1"/>
  <c r="B156" i="2"/>
  <c r="D156" i="2" l="1"/>
  <c r="B157" i="2"/>
  <c r="D157" i="2" l="1"/>
  <c r="B158" i="2"/>
  <c r="D158" i="2" l="1"/>
  <c r="B159" i="2"/>
  <c r="D159" i="2" l="1"/>
  <c r="B160" i="2"/>
  <c r="D160" i="2" l="1"/>
  <c r="B161" i="2"/>
  <c r="D161" i="2" l="1"/>
  <c r="B162" i="2"/>
  <c r="D162" i="2" l="1"/>
  <c r="B163" i="2"/>
  <c r="D163" i="2" l="1"/>
  <c r="B164" i="2"/>
  <c r="D164" i="2" l="1"/>
  <c r="B165" i="2"/>
  <c r="D165" i="2" l="1"/>
  <c r="B166" i="2"/>
  <c r="D166" i="2" l="1"/>
  <c r="B167" i="2"/>
  <c r="D167" i="2" l="1"/>
  <c r="B168" i="2"/>
  <c r="D168" i="2" l="1"/>
  <c r="B169" i="2"/>
  <c r="D169" i="2" l="1"/>
  <c r="B170" i="2"/>
  <c r="D170" i="2" l="1"/>
  <c r="B171" i="2"/>
  <c r="D171" i="2" l="1"/>
  <c r="B172" i="2"/>
  <c r="D172" i="2" l="1"/>
  <c r="B173" i="2"/>
  <c r="D173" i="2" l="1"/>
  <c r="B174" i="2"/>
  <c r="D174" i="2" l="1"/>
  <c r="B175" i="2"/>
  <c r="D175" i="2" l="1"/>
  <c r="B176" i="2"/>
  <c r="D176" i="2" l="1"/>
  <c r="B177" i="2"/>
  <c r="D177" i="2" l="1"/>
  <c r="B178" i="2"/>
  <c r="D178" i="2" l="1"/>
  <c r="B179" i="2"/>
  <c r="D179" i="2" l="1"/>
  <c r="B180" i="2"/>
  <c r="D180" i="2" l="1"/>
  <c r="B181" i="2"/>
  <c r="D181" i="2" l="1"/>
  <c r="B182" i="2"/>
  <c r="D182" i="2" l="1"/>
  <c r="B183" i="2"/>
  <c r="D183" i="2" l="1"/>
  <c r="B184" i="2"/>
  <c r="D184" i="2" l="1"/>
  <c r="B185" i="2"/>
  <c r="D185" i="2" l="1"/>
  <c r="B186" i="2"/>
  <c r="D186" i="2" l="1"/>
  <c r="B187" i="2"/>
  <c r="D187" i="2" l="1"/>
  <c r="B188" i="2"/>
  <c r="D188" i="2" l="1"/>
  <c r="B189" i="2"/>
  <c r="D189" i="2" l="1"/>
  <c r="B190" i="2"/>
  <c r="D190" i="2" l="1"/>
  <c r="B191" i="2"/>
  <c r="D191" i="2" l="1"/>
  <c r="B192" i="2"/>
  <c r="D192" i="2" l="1"/>
  <c r="B193" i="2"/>
  <c r="D193" i="2" l="1"/>
  <c r="B194" i="2"/>
  <c r="D194" i="2" l="1"/>
  <c r="B195" i="2"/>
  <c r="D195" i="2" l="1"/>
  <c r="B196" i="2"/>
  <c r="D196" i="2" l="1"/>
  <c r="B197" i="2"/>
  <c r="D197" i="2" l="1"/>
  <c r="B198" i="2"/>
  <c r="D198" i="2" l="1"/>
  <c r="B199" i="2"/>
  <c r="D199" i="2" l="1"/>
  <c r="B200" i="2"/>
  <c r="D200" i="2" l="1"/>
  <c r="B201" i="2"/>
  <c r="D201" i="2" l="1"/>
  <c r="B202" i="2"/>
  <c r="D202" i="2" l="1"/>
  <c r="B203" i="2"/>
  <c r="D203" i="2" l="1"/>
  <c r="B204" i="2"/>
  <c r="D204" i="2" l="1"/>
  <c r="B205" i="2"/>
  <c r="D205" i="2" l="1"/>
  <c r="B206" i="2"/>
  <c r="D206" i="2" l="1"/>
  <c r="B207" i="2"/>
  <c r="D207" i="2" l="1"/>
  <c r="B208" i="2"/>
  <c r="D208" i="2" l="1"/>
  <c r="B209" i="2"/>
  <c r="D209" i="2" l="1"/>
  <c r="B210" i="2"/>
  <c r="D210" i="2" l="1"/>
  <c r="B211" i="2"/>
  <c r="D211" i="2" l="1"/>
  <c r="B212" i="2"/>
  <c r="D212" i="2" l="1"/>
  <c r="B213" i="2"/>
  <c r="D213" i="2" l="1"/>
  <c r="B214" i="2"/>
  <c r="D214" i="2" l="1"/>
  <c r="B215" i="2"/>
  <c r="D215" i="2" l="1"/>
  <c r="B216" i="2"/>
  <c r="D216" i="2" l="1"/>
  <c r="B217" i="2"/>
  <c r="D217" i="2" l="1"/>
  <c r="B218" i="2"/>
  <c r="D218" i="2" l="1"/>
  <c r="B219" i="2"/>
  <c r="D219" i="2" l="1"/>
  <c r="B220" i="2"/>
  <c r="D220" i="2" l="1"/>
  <c r="B221" i="2"/>
  <c r="D221" i="2" l="1"/>
  <c r="B222" i="2"/>
  <c r="D222" i="2" l="1"/>
  <c r="B223" i="2"/>
  <c r="D223" i="2" l="1"/>
  <c r="B224" i="2"/>
  <c r="D224" i="2" l="1"/>
  <c r="B225" i="2"/>
  <c r="D225" i="2" l="1"/>
  <c r="B226" i="2"/>
  <c r="D226" i="2" l="1"/>
  <c r="B227" i="2"/>
  <c r="D227" i="2" l="1"/>
  <c r="B228" i="2"/>
  <c r="D228" i="2" l="1"/>
  <c r="B229" i="2"/>
  <c r="D229" i="2" l="1"/>
  <c r="B230" i="2"/>
  <c r="D230" i="2" l="1"/>
  <c r="B231" i="2"/>
  <c r="D231" i="2" l="1"/>
  <c r="B232" i="2"/>
  <c r="D232" i="2" l="1"/>
  <c r="B233" i="2"/>
  <c r="D233" i="2" l="1"/>
  <c r="B234" i="2"/>
  <c r="D234" i="2" l="1"/>
  <c r="B235" i="2"/>
  <c r="D235" i="2" l="1"/>
  <c r="B236" i="2"/>
  <c r="D236" i="2" l="1"/>
  <c r="B237" i="2"/>
  <c r="D237" i="2" l="1"/>
  <c r="B238" i="2"/>
  <c r="D238" i="2" l="1"/>
  <c r="B239" i="2"/>
  <c r="D239" i="2" l="1"/>
  <c r="B240" i="2"/>
  <c r="D240" i="2" l="1"/>
  <c r="B241" i="2"/>
  <c r="D241" i="2" l="1"/>
  <c r="B242" i="2"/>
  <c r="D242" i="2" l="1"/>
  <c r="B243" i="2"/>
  <c r="D243" i="2" l="1"/>
  <c r="B244" i="2"/>
  <c r="D244" i="2" l="1"/>
  <c r="B245" i="2"/>
  <c r="D245" i="2" l="1"/>
  <c r="B246" i="2"/>
  <c r="D246" i="2" l="1"/>
  <c r="B247" i="2"/>
  <c r="D247" i="2" l="1"/>
  <c r="B248" i="2"/>
  <c r="D248" i="2" l="1"/>
  <c r="B249" i="2"/>
  <c r="D249" i="2" l="1"/>
  <c r="B250" i="2"/>
  <c r="D250" i="2" l="1"/>
  <c r="B251" i="2"/>
  <c r="D251" i="2" l="1"/>
  <c r="B252" i="2"/>
  <c r="D252" i="2" l="1"/>
  <c r="B253" i="2"/>
  <c r="D253" i="2" l="1"/>
  <c r="B254" i="2"/>
  <c r="D254" i="2" l="1"/>
  <c r="B255" i="2"/>
  <c r="D255" i="2" l="1"/>
  <c r="B256" i="2"/>
  <c r="D256" i="2" l="1"/>
  <c r="B257" i="2"/>
  <c r="D257" i="2" l="1"/>
  <c r="B258" i="2"/>
  <c r="D258" i="2" l="1"/>
  <c r="B259" i="2"/>
  <c r="D259" i="2" l="1"/>
  <c r="B260" i="2"/>
  <c r="D260" i="2" l="1"/>
  <c r="B261" i="2"/>
  <c r="D261" i="2" l="1"/>
  <c r="B262" i="2"/>
  <c r="D262" i="2" l="1"/>
  <c r="B263" i="2"/>
  <c r="D263" i="2" l="1"/>
  <c r="B264" i="2"/>
  <c r="D264" i="2" l="1"/>
  <c r="B265" i="2"/>
  <c r="D265" i="2" l="1"/>
  <c r="B266" i="2"/>
  <c r="D266" i="2" l="1"/>
  <c r="B267" i="2"/>
  <c r="D267" i="2" l="1"/>
  <c r="B268" i="2"/>
  <c r="D268" i="2" l="1"/>
  <c r="B269" i="2"/>
  <c r="D269" i="2" l="1"/>
  <c r="B270" i="2"/>
  <c r="D270" i="2" l="1"/>
  <c r="B271" i="2"/>
  <c r="D271" i="2" l="1"/>
  <c r="B272" i="2"/>
  <c r="D272" i="2" l="1"/>
  <c r="B273" i="2"/>
  <c r="D273" i="2" l="1"/>
  <c r="B274" i="2"/>
  <c r="D274" i="2" l="1"/>
  <c r="B275" i="2"/>
  <c r="D275" i="2" l="1"/>
  <c r="B276" i="2"/>
  <c r="D276" i="2" l="1"/>
  <c r="B277" i="2"/>
  <c r="D277" i="2" l="1"/>
  <c r="B278" i="2"/>
  <c r="D278" i="2" l="1"/>
  <c r="B279" i="2"/>
  <c r="D279" i="2" l="1"/>
  <c r="B280" i="2"/>
  <c r="D280" i="2" l="1"/>
  <c r="B281" i="2"/>
  <c r="D281" i="2" l="1"/>
  <c r="B282" i="2"/>
  <c r="D282" i="2" l="1"/>
  <c r="B283" i="2"/>
  <c r="D283" i="2" l="1"/>
  <c r="B284" i="2"/>
  <c r="D284" i="2" l="1"/>
  <c r="B285" i="2"/>
  <c r="D285" i="2" l="1"/>
  <c r="B286" i="2"/>
  <c r="D286" i="2" l="1"/>
  <c r="B287" i="2"/>
  <c r="D287" i="2" l="1"/>
  <c r="B288" i="2"/>
  <c r="D288" i="2" l="1"/>
  <c r="B289" i="2"/>
  <c r="D289" i="2" l="1"/>
  <c r="B290" i="2"/>
  <c r="B291" i="2" l="1"/>
  <c r="D290" i="2"/>
  <c r="B292" i="2" l="1"/>
  <c r="D291" i="2"/>
  <c r="B293" i="2" l="1"/>
  <c r="D292" i="2"/>
  <c r="B294" i="2" l="1"/>
  <c r="D293" i="2"/>
  <c r="B295" i="2" l="1"/>
  <c r="D294" i="2"/>
  <c r="B296" i="2" l="1"/>
  <c r="D295" i="2"/>
  <c r="B297" i="2" l="1"/>
  <c r="D296" i="2"/>
  <c r="B298" i="2" l="1"/>
  <c r="D297" i="2"/>
  <c r="B299" i="2" l="1"/>
  <c r="D298" i="2"/>
  <c r="B300" i="2" l="1"/>
  <c r="D299" i="2"/>
  <c r="B301" i="2" l="1"/>
  <c r="D300" i="2"/>
  <c r="B302" i="2" l="1"/>
  <c r="D301" i="2"/>
  <c r="B303" i="2" l="1"/>
  <c r="D302" i="2"/>
  <c r="B304" i="2" l="1"/>
  <c r="D303" i="2"/>
  <c r="B305" i="2" l="1"/>
  <c r="D304" i="2"/>
  <c r="B306" i="2" l="1"/>
  <c r="D305" i="2"/>
  <c r="B307" i="2" l="1"/>
  <c r="D306" i="2"/>
  <c r="B308" i="2" l="1"/>
  <c r="D307" i="2"/>
  <c r="B309" i="2" l="1"/>
  <c r="D308" i="2"/>
  <c r="B310" i="2" l="1"/>
  <c r="D309" i="2"/>
  <c r="B311" i="2" l="1"/>
  <c r="D310" i="2"/>
  <c r="B312" i="2" l="1"/>
  <c r="D311" i="2"/>
  <c r="B313" i="2" l="1"/>
  <c r="D312" i="2"/>
  <c r="B314" i="2" l="1"/>
  <c r="D313" i="2"/>
  <c r="B315" i="2" l="1"/>
  <c r="D314" i="2"/>
  <c r="B316" i="2" l="1"/>
  <c r="D315" i="2"/>
  <c r="B317" i="2" l="1"/>
  <c r="D316" i="2"/>
  <c r="B318" i="2" l="1"/>
  <c r="D317" i="2"/>
  <c r="B319" i="2" l="1"/>
  <c r="D318" i="2"/>
  <c r="B320" i="2" l="1"/>
  <c r="D319" i="2"/>
  <c r="B321" i="2" l="1"/>
  <c r="D320" i="2"/>
  <c r="B322" i="2" l="1"/>
  <c r="D321" i="2"/>
  <c r="B323" i="2" l="1"/>
  <c r="D322" i="2"/>
  <c r="B324" i="2" l="1"/>
  <c r="D323" i="2"/>
  <c r="B325" i="2" l="1"/>
  <c r="D324" i="2"/>
  <c r="B326" i="2" l="1"/>
  <c r="D325" i="2"/>
  <c r="B327" i="2" l="1"/>
  <c r="D326" i="2"/>
  <c r="B328" i="2" l="1"/>
  <c r="D327" i="2"/>
  <c r="B329" i="2" l="1"/>
  <c r="D328" i="2"/>
  <c r="B330" i="2" l="1"/>
  <c r="D329" i="2"/>
  <c r="B331" i="2" l="1"/>
  <c r="D330" i="2"/>
  <c r="B332" i="2" l="1"/>
  <c r="D331" i="2"/>
  <c r="B333" i="2" l="1"/>
  <c r="D332" i="2"/>
  <c r="B334" i="2" l="1"/>
  <c r="D333" i="2"/>
  <c r="B335" i="2" l="1"/>
  <c r="D334" i="2"/>
  <c r="B336" i="2" l="1"/>
  <c r="D335" i="2"/>
  <c r="B337" i="2" l="1"/>
  <c r="D336" i="2"/>
  <c r="B338" i="2" l="1"/>
  <c r="D337" i="2"/>
  <c r="B339" i="2" l="1"/>
  <c r="D338" i="2"/>
  <c r="B340" i="2" l="1"/>
  <c r="D339" i="2"/>
  <c r="B341" i="2" l="1"/>
  <c r="D340" i="2"/>
  <c r="B342" i="2" l="1"/>
  <c r="D341" i="2"/>
  <c r="B343" i="2" l="1"/>
  <c r="D342" i="2"/>
  <c r="B344" i="2" l="1"/>
  <c r="D343" i="2"/>
  <c r="B345" i="2" l="1"/>
  <c r="D344" i="2"/>
  <c r="B346" i="2" l="1"/>
  <c r="D345" i="2"/>
  <c r="B347" i="2" l="1"/>
  <c r="D346" i="2"/>
  <c r="B348" i="2" l="1"/>
  <c r="D347" i="2"/>
  <c r="B349" i="2" l="1"/>
  <c r="D348" i="2"/>
  <c r="B350" i="2" l="1"/>
  <c r="D349" i="2"/>
  <c r="B351" i="2" l="1"/>
  <c r="D350" i="2"/>
  <c r="B352" i="2" l="1"/>
  <c r="D351" i="2"/>
  <c r="B353" i="2" l="1"/>
  <c r="D352" i="2"/>
  <c r="B354" i="2" l="1"/>
  <c r="D353" i="2"/>
  <c r="B355" i="2" l="1"/>
  <c r="D354" i="2"/>
  <c r="B356" i="2" l="1"/>
  <c r="D355" i="2"/>
  <c r="B357" i="2" l="1"/>
  <c r="D356" i="2"/>
  <c r="B358" i="2" l="1"/>
  <c r="D357" i="2"/>
  <c r="B359" i="2" l="1"/>
  <c r="D358" i="2"/>
  <c r="B360" i="2" l="1"/>
  <c r="D359" i="2"/>
  <c r="B361" i="2" l="1"/>
  <c r="D360" i="2"/>
  <c r="B362" i="2" l="1"/>
  <c r="D361" i="2"/>
  <c r="B363" i="2" l="1"/>
  <c r="D362" i="2"/>
  <c r="B364" i="2" l="1"/>
  <c r="D363" i="2"/>
  <c r="B365" i="2" l="1"/>
  <c r="D364" i="2"/>
  <c r="B366" i="2" l="1"/>
  <c r="D365" i="2"/>
  <c r="B367" i="2" l="1"/>
  <c r="D366" i="2"/>
  <c r="D367" i="2" l="1"/>
  <c r="B368" i="2"/>
  <c r="D368" i="2" l="1"/>
  <c r="B369" i="2"/>
  <c r="D369" i="2" l="1"/>
  <c r="B370" i="2"/>
  <c r="D370" i="2" l="1"/>
  <c r="B371" i="2"/>
  <c r="D371" i="2" l="1"/>
  <c r="B372" i="2"/>
  <c r="D372" i="2" l="1"/>
  <c r="B373" i="2"/>
  <c r="D373" i="2" l="1"/>
  <c r="B374" i="2"/>
  <c r="D374" i="2" l="1"/>
  <c r="B375" i="2"/>
  <c r="D375" i="2" l="1"/>
  <c r="B376" i="2"/>
  <c r="D376" i="2" l="1"/>
  <c r="B377" i="2"/>
  <c r="D377" i="2" l="1"/>
  <c r="B378" i="2"/>
  <c r="D378" i="2" l="1"/>
  <c r="B379" i="2"/>
  <c r="D379" i="2" l="1"/>
  <c r="B380" i="2"/>
  <c r="D380" i="2" l="1"/>
  <c r="B381" i="2"/>
  <c r="D381" i="2" l="1"/>
  <c r="B382" i="2"/>
  <c r="D382" i="2" l="1"/>
  <c r="B383" i="2"/>
  <c r="D383" i="2" l="1"/>
  <c r="B384" i="2"/>
  <c r="D384" i="2" l="1"/>
  <c r="B385" i="2"/>
  <c r="D385" i="2" l="1"/>
  <c r="B386" i="2"/>
  <c r="D386" i="2" l="1"/>
  <c r="B387" i="2"/>
  <c r="D387" i="2" l="1"/>
  <c r="B388" i="2"/>
  <c r="D388" i="2" l="1"/>
  <c r="B389" i="2"/>
  <c r="D389" i="2" l="1"/>
  <c r="B390" i="2"/>
  <c r="D390" i="2" l="1"/>
  <c r="B391" i="2"/>
  <c r="D391" i="2" l="1"/>
  <c r="B392" i="2"/>
  <c r="D392" i="2" l="1"/>
  <c r="B393" i="2"/>
  <c r="D393" i="2" l="1"/>
  <c r="B394" i="2"/>
  <c r="D394" i="2" l="1"/>
  <c r="B395" i="2"/>
  <c r="D395" i="2" l="1"/>
  <c r="B396" i="2"/>
  <c r="D396" i="2" l="1"/>
  <c r="B397" i="2"/>
  <c r="D397" i="2" l="1"/>
  <c r="B398" i="2"/>
  <c r="D398" i="2" l="1"/>
  <c r="B399" i="2"/>
  <c r="D399" i="2" l="1"/>
  <c r="B400" i="2"/>
  <c r="D400" i="2" l="1"/>
  <c r="B401" i="2"/>
  <c r="D401" i="2" l="1"/>
  <c r="B402" i="2"/>
  <c r="D402" i="2" l="1"/>
  <c r="B403" i="2"/>
  <c r="D403" i="2" l="1"/>
  <c r="B404" i="2"/>
  <c r="D404" i="2" l="1"/>
  <c r="B405" i="2"/>
  <c r="D405" i="2" l="1"/>
  <c r="B406" i="2"/>
  <c r="D406" i="2" l="1"/>
  <c r="B407" i="2"/>
  <c r="D407" i="2" l="1"/>
  <c r="B408" i="2"/>
  <c r="D408" i="2" l="1"/>
  <c r="B409" i="2"/>
  <c r="D409" i="2" l="1"/>
  <c r="B410" i="2"/>
  <c r="D410" i="2" l="1"/>
  <c r="B411" i="2"/>
  <c r="D411" i="2" l="1"/>
  <c r="B412" i="2"/>
  <c r="D412" i="2" l="1"/>
  <c r="B413" i="2"/>
  <c r="D413" i="2" l="1"/>
  <c r="B414" i="2"/>
  <c r="D414" i="2" l="1"/>
  <c r="B415" i="2"/>
  <c r="D415" i="2" l="1"/>
  <c r="B416" i="2"/>
  <c r="D416" i="2" l="1"/>
  <c r="B417" i="2"/>
  <c r="B418" i="2" l="1"/>
  <c r="D417" i="2"/>
  <c r="B419" i="2" l="1"/>
  <c r="D418" i="2"/>
  <c r="B420" i="2" l="1"/>
  <c r="D419" i="2"/>
  <c r="B421" i="2" l="1"/>
  <c r="D420" i="2"/>
  <c r="B422" i="2" l="1"/>
  <c r="D421" i="2"/>
  <c r="B423" i="2" l="1"/>
  <c r="D422" i="2"/>
  <c r="B424" i="2" l="1"/>
  <c r="D423" i="2"/>
  <c r="B425" i="2" l="1"/>
  <c r="D424" i="2"/>
  <c r="B426" i="2" l="1"/>
  <c r="D425" i="2"/>
  <c r="B427" i="2" l="1"/>
  <c r="D426" i="2"/>
  <c r="B428" i="2" l="1"/>
  <c r="D427" i="2"/>
  <c r="B429" i="2" l="1"/>
  <c r="D428" i="2"/>
  <c r="B430" i="2" l="1"/>
  <c r="D429" i="2"/>
  <c r="B431" i="2" l="1"/>
  <c r="D430" i="2"/>
  <c r="B432" i="2" l="1"/>
  <c r="D431" i="2"/>
  <c r="B433" i="2" l="1"/>
  <c r="D432" i="2"/>
  <c r="B434" i="2" l="1"/>
  <c r="D433" i="2"/>
  <c r="B435" i="2" l="1"/>
  <c r="D434" i="2"/>
  <c r="B436" i="2" l="1"/>
  <c r="D435" i="2"/>
  <c r="B437" i="2" l="1"/>
  <c r="D436" i="2"/>
  <c r="B438" i="2" l="1"/>
  <c r="D437" i="2"/>
  <c r="B439" i="2" l="1"/>
  <c r="D438" i="2"/>
  <c r="B440" i="2" l="1"/>
  <c r="D439" i="2"/>
  <c r="B441" i="2" l="1"/>
  <c r="D440" i="2"/>
  <c r="B442" i="2" l="1"/>
  <c r="D441" i="2"/>
  <c r="B443" i="2" l="1"/>
  <c r="D442" i="2"/>
  <c r="B444" i="2" l="1"/>
  <c r="D443" i="2"/>
  <c r="B445" i="2" l="1"/>
  <c r="D444" i="2"/>
  <c r="B446" i="2" l="1"/>
  <c r="D445" i="2"/>
  <c r="B447" i="2" l="1"/>
  <c r="D446" i="2"/>
  <c r="B448" i="2" l="1"/>
  <c r="D447" i="2"/>
  <c r="B449" i="2" l="1"/>
  <c r="D448" i="2"/>
  <c r="B450" i="2" l="1"/>
  <c r="D449" i="2"/>
  <c r="B451" i="2" l="1"/>
  <c r="D450" i="2"/>
  <c r="B452" i="2" l="1"/>
  <c r="D451" i="2"/>
  <c r="B453" i="2" l="1"/>
  <c r="D452" i="2"/>
  <c r="B454" i="2" l="1"/>
  <c r="D453" i="2"/>
  <c r="B455" i="2" l="1"/>
  <c r="D454" i="2"/>
  <c r="B456" i="2" l="1"/>
  <c r="D455" i="2"/>
  <c r="B457" i="2" l="1"/>
  <c r="D456" i="2"/>
  <c r="B458" i="2" l="1"/>
  <c r="D457" i="2"/>
  <c r="B459" i="2" l="1"/>
  <c r="D458" i="2"/>
  <c r="B460" i="2" l="1"/>
  <c r="D459" i="2"/>
  <c r="B461" i="2" l="1"/>
  <c r="D460" i="2"/>
  <c r="B462" i="2" l="1"/>
  <c r="D461" i="2"/>
  <c r="B463" i="2" l="1"/>
  <c r="D462" i="2"/>
  <c r="B464" i="2" l="1"/>
  <c r="D463" i="2"/>
  <c r="D464" i="2" l="1"/>
  <c r="B465" i="2"/>
  <c r="D465" i="2" l="1"/>
  <c r="B466" i="2"/>
  <c r="D466" i="2" l="1"/>
  <c r="B467" i="2"/>
  <c r="D467" i="2" l="1"/>
  <c r="B468" i="2"/>
  <c r="D468" i="2" l="1"/>
  <c r="B469" i="2"/>
  <c r="D469" i="2" l="1"/>
  <c r="B470" i="2"/>
  <c r="D470" i="2" l="1"/>
  <c r="B471" i="2"/>
  <c r="D471" i="2" l="1"/>
  <c r="B472" i="2"/>
  <c r="B473" i="2" l="1"/>
  <c r="D472" i="2"/>
  <c r="D473" i="2" l="1"/>
  <c r="B474" i="2"/>
  <c r="B475" i="2" l="1"/>
  <c r="D474" i="2"/>
  <c r="D475" i="2" l="1"/>
  <c r="B476" i="2"/>
  <c r="B477" i="2" l="1"/>
  <c r="D476" i="2"/>
  <c r="D477" i="2" l="1"/>
  <c r="B478" i="2"/>
  <c r="B479" i="2" l="1"/>
  <c r="D478" i="2"/>
  <c r="D479" i="2" l="1"/>
  <c r="B480" i="2"/>
  <c r="B481" i="2" l="1"/>
  <c r="D480" i="2"/>
  <c r="D481" i="2" l="1"/>
  <c r="B482" i="2"/>
  <c r="B483" i="2" l="1"/>
  <c r="D482" i="2"/>
  <c r="D483" i="2" l="1"/>
  <c r="B484" i="2"/>
  <c r="B485" i="2" l="1"/>
  <c r="D484" i="2"/>
  <c r="D485" i="2" l="1"/>
  <c r="B486" i="2"/>
  <c r="B487" i="2" l="1"/>
  <c r="D486" i="2"/>
  <c r="D487" i="2" l="1"/>
  <c r="B488" i="2"/>
  <c r="B489" i="2" l="1"/>
  <c r="D488" i="2"/>
  <c r="D489" i="2" l="1"/>
  <c r="B490" i="2"/>
  <c r="B491" i="2" l="1"/>
  <c r="D490" i="2"/>
  <c r="D491" i="2" l="1"/>
  <c r="B492" i="2"/>
  <c r="B493" i="2" l="1"/>
  <c r="D492" i="2"/>
  <c r="D493" i="2" l="1"/>
  <c r="B494" i="2"/>
  <c r="B495" i="2" l="1"/>
  <c r="D494" i="2"/>
  <c r="D495" i="2" l="1"/>
  <c r="B496" i="2"/>
  <c r="B497" i="2" l="1"/>
  <c r="D496" i="2"/>
  <c r="D497" i="2" l="1"/>
  <c r="B498" i="2"/>
  <c r="B499" i="2" l="1"/>
  <c r="D498" i="2"/>
  <c r="D499" i="2" l="1"/>
  <c r="B500" i="2"/>
  <c r="B501" i="2" l="1"/>
  <c r="D500" i="2"/>
  <c r="D501" i="2" l="1"/>
  <c r="B502" i="2"/>
  <c r="B503" i="2" l="1"/>
  <c r="D502" i="2"/>
  <c r="D503" i="2" l="1"/>
  <c r="B504" i="2"/>
  <c r="B505" i="2" l="1"/>
  <c r="D504" i="2"/>
  <c r="D505" i="2" l="1"/>
  <c r="B506" i="2"/>
  <c r="B507" i="2" l="1"/>
  <c r="D506" i="2"/>
  <c r="D507" i="2" l="1"/>
  <c r="B508" i="2"/>
  <c r="B509" i="2" l="1"/>
  <c r="D508" i="2"/>
  <c r="D509" i="2" l="1"/>
  <c r="B510" i="2"/>
  <c r="B511" i="2" l="1"/>
  <c r="D510" i="2"/>
  <c r="D511" i="2" l="1"/>
  <c r="B512" i="2"/>
  <c r="B513" i="2" l="1"/>
  <c r="D512" i="2"/>
  <c r="D513" i="2" l="1"/>
  <c r="B514" i="2"/>
  <c r="B515" i="2" l="1"/>
  <c r="D514" i="2"/>
  <c r="D515" i="2" l="1"/>
  <c r="B516" i="2"/>
  <c r="B517" i="2" l="1"/>
  <c r="D516" i="2"/>
  <c r="D517" i="2" l="1"/>
  <c r="B518" i="2"/>
  <c r="B519" i="2" l="1"/>
  <c r="D518" i="2"/>
  <c r="D519" i="2" l="1"/>
  <c r="B520" i="2"/>
  <c r="B521" i="2" l="1"/>
  <c r="D520" i="2"/>
  <c r="D521" i="2" l="1"/>
  <c r="B522" i="2"/>
  <c r="B523" i="2" l="1"/>
  <c r="D522" i="2"/>
  <c r="D523" i="2" l="1"/>
  <c r="B524" i="2"/>
  <c r="B525" i="2" l="1"/>
  <c r="D524" i="2"/>
  <c r="D525" i="2" l="1"/>
  <c r="B526" i="2"/>
  <c r="B527" i="2" l="1"/>
  <c r="D526" i="2"/>
  <c r="D527" i="2" l="1"/>
  <c r="B528" i="2"/>
  <c r="B529" i="2" l="1"/>
  <c r="D528" i="2"/>
  <c r="D529" i="2" l="1"/>
  <c r="B530" i="2"/>
  <c r="B531" i="2" l="1"/>
  <c r="D530" i="2"/>
  <c r="D531" i="2" l="1"/>
  <c r="B532" i="2"/>
  <c r="B533" i="2" l="1"/>
  <c r="D532" i="2"/>
  <c r="D533" i="2" l="1"/>
  <c r="B534" i="2"/>
  <c r="B535" i="2" l="1"/>
  <c r="D534" i="2"/>
  <c r="D535" i="2" l="1"/>
  <c r="B536" i="2"/>
  <c r="B537" i="2" l="1"/>
  <c r="D536" i="2"/>
  <c r="D537" i="2" l="1"/>
  <c r="B538" i="2"/>
  <c r="B539" i="2" l="1"/>
  <c r="D538" i="2"/>
  <c r="D539" i="2" l="1"/>
  <c r="B540" i="2"/>
  <c r="B541" i="2" l="1"/>
  <c r="D540" i="2"/>
  <c r="D541" i="2" l="1"/>
  <c r="B542" i="2"/>
  <c r="B543" i="2" l="1"/>
  <c r="D542" i="2"/>
  <c r="D543" i="2" l="1"/>
  <c r="B544" i="2"/>
  <c r="B545" i="2" l="1"/>
  <c r="D544" i="2"/>
  <c r="D545" i="2" l="1"/>
  <c r="B546" i="2"/>
  <c r="B547" i="2" l="1"/>
  <c r="D546" i="2"/>
  <c r="D547" i="2" l="1"/>
  <c r="B548" i="2"/>
  <c r="B549" i="2" l="1"/>
  <c r="D548" i="2"/>
  <c r="D549" i="2" l="1"/>
  <c r="B550" i="2"/>
  <c r="B551" i="2" l="1"/>
  <c r="D550" i="2"/>
  <c r="D551" i="2" l="1"/>
  <c r="B552" i="2"/>
  <c r="B553" i="2" l="1"/>
  <c r="D552" i="2"/>
  <c r="D553" i="2" l="1"/>
  <c r="B554" i="2"/>
  <c r="B555" i="2" l="1"/>
  <c r="D554" i="2"/>
  <c r="D555" i="2" l="1"/>
  <c r="B556" i="2"/>
  <c r="B557" i="2" l="1"/>
  <c r="D556" i="2"/>
  <c r="D557" i="2" l="1"/>
  <c r="B558" i="2"/>
  <c r="B559" i="2" l="1"/>
  <c r="D558" i="2"/>
  <c r="D559" i="2" l="1"/>
  <c r="B560" i="2"/>
  <c r="B561" i="2" l="1"/>
  <c r="D560" i="2"/>
  <c r="D561" i="2" l="1"/>
  <c r="B562" i="2"/>
  <c r="B563" i="2" l="1"/>
  <c r="D562" i="2"/>
  <c r="D563" i="2" l="1"/>
  <c r="B564" i="2"/>
  <c r="B565" i="2" l="1"/>
  <c r="D564" i="2"/>
  <c r="D565" i="2" l="1"/>
  <c r="B566" i="2"/>
  <c r="B567" i="2" l="1"/>
  <c r="D566" i="2"/>
  <c r="D567" i="2" l="1"/>
  <c r="B568" i="2"/>
  <c r="B569" i="2" l="1"/>
  <c r="D568" i="2"/>
  <c r="D569" i="2" l="1"/>
  <c r="B570" i="2"/>
  <c r="B571" i="2" l="1"/>
  <c r="D570" i="2"/>
  <c r="D571" i="2" l="1"/>
  <c r="B572" i="2"/>
  <c r="B573" i="2" l="1"/>
  <c r="D572" i="2"/>
  <c r="D573" i="2" l="1"/>
  <c r="B574" i="2"/>
  <c r="B575" i="2" l="1"/>
  <c r="D574" i="2"/>
  <c r="D575" i="2" l="1"/>
  <c r="B576" i="2"/>
  <c r="B577" i="2" l="1"/>
  <c r="D576" i="2"/>
  <c r="D577" i="2" l="1"/>
  <c r="B578" i="2"/>
  <c r="B579" i="2" l="1"/>
  <c r="D578" i="2"/>
  <c r="D579" i="2" l="1"/>
  <c r="B580" i="2"/>
  <c r="B581" i="2" l="1"/>
  <c r="D580" i="2"/>
  <c r="D581" i="2" l="1"/>
  <c r="B582" i="2"/>
  <c r="B583" i="2" l="1"/>
  <c r="D582" i="2"/>
  <c r="D583" i="2" l="1"/>
  <c r="B584" i="2"/>
  <c r="B585" i="2" l="1"/>
  <c r="D584" i="2"/>
  <c r="D585" i="2" l="1"/>
  <c r="B586" i="2"/>
  <c r="B587" i="2" l="1"/>
  <c r="D586" i="2"/>
  <c r="D587" i="2" l="1"/>
  <c r="B588" i="2"/>
  <c r="B589" i="2" l="1"/>
  <c r="D588" i="2"/>
  <c r="D589" i="2" l="1"/>
  <c r="B590" i="2"/>
  <c r="B591" i="2" l="1"/>
  <c r="D590" i="2"/>
  <c r="D591" i="2" l="1"/>
  <c r="B592" i="2"/>
  <c r="B593" i="2" l="1"/>
  <c r="D592" i="2"/>
  <c r="D593" i="2" l="1"/>
  <c r="B594" i="2"/>
  <c r="B595" i="2" l="1"/>
  <c r="D594" i="2"/>
  <c r="D595" i="2" l="1"/>
  <c r="B596" i="2"/>
  <c r="B597" i="2" l="1"/>
  <c r="D596" i="2"/>
  <c r="D597" i="2" l="1"/>
  <c r="B598" i="2"/>
  <c r="B599" i="2" l="1"/>
  <c r="D598" i="2"/>
  <c r="D599" i="2" l="1"/>
  <c r="B600" i="2"/>
  <c r="B601" i="2" l="1"/>
  <c r="D600" i="2"/>
  <c r="D601" i="2" l="1"/>
  <c r="B602" i="2"/>
  <c r="B603" i="2" l="1"/>
  <c r="D602" i="2"/>
  <c r="D603" i="2" l="1"/>
  <c r="B604" i="2"/>
  <c r="B605" i="2" l="1"/>
  <c r="D604" i="2"/>
  <c r="D605" i="2" l="1"/>
  <c r="B606" i="2"/>
  <c r="B607" i="2" l="1"/>
  <c r="D606" i="2"/>
  <c r="D607" i="2" l="1"/>
  <c r="B608" i="2"/>
  <c r="B609" i="2" l="1"/>
  <c r="D608" i="2"/>
  <c r="D609" i="2" l="1"/>
  <c r="B610" i="2"/>
  <c r="B611" i="2" l="1"/>
  <c r="D610" i="2"/>
  <c r="D611" i="2" l="1"/>
  <c r="B612" i="2"/>
  <c r="B613" i="2" l="1"/>
  <c r="D612" i="2"/>
  <c r="D613" i="2" l="1"/>
  <c r="B614" i="2"/>
  <c r="B615" i="2" l="1"/>
  <c r="D614" i="2"/>
  <c r="D615" i="2" l="1"/>
  <c r="B616" i="2"/>
  <c r="B617" i="2" l="1"/>
  <c r="D616" i="2"/>
  <c r="D617" i="2" l="1"/>
  <c r="B618" i="2"/>
  <c r="B619" i="2" l="1"/>
  <c r="D618" i="2"/>
  <c r="D619" i="2" l="1"/>
  <c r="B620" i="2"/>
  <c r="B621" i="2" l="1"/>
  <c r="D620" i="2"/>
  <c r="D621" i="2" l="1"/>
  <c r="B622" i="2"/>
  <c r="B623" i="2" l="1"/>
  <c r="D622" i="2"/>
  <c r="D623" i="2" l="1"/>
  <c r="B624" i="2"/>
  <c r="B625" i="2" l="1"/>
  <c r="D624" i="2"/>
  <c r="D625" i="2" l="1"/>
  <c r="B626" i="2"/>
  <c r="B627" i="2" l="1"/>
  <c r="D626" i="2"/>
  <c r="D627" i="2" l="1"/>
  <c r="B628" i="2"/>
  <c r="B629" i="2" l="1"/>
  <c r="D628" i="2"/>
  <c r="D629" i="2" l="1"/>
  <c r="B630" i="2"/>
  <c r="B631" i="2" l="1"/>
  <c r="D630" i="2"/>
  <c r="D631" i="2" l="1"/>
  <c r="B632" i="2"/>
  <c r="B633" i="2" l="1"/>
  <c r="D632" i="2"/>
  <c r="G9" i="2" l="1"/>
  <c r="G11" i="2"/>
  <c r="G10" i="2"/>
  <c r="G12" i="2"/>
  <c r="D633" i="2"/>
  <c r="E17" i="2"/>
  <c r="E417" i="2" s="1"/>
  <c r="G13" i="2" l="1" a="1"/>
  <c r="G13" i="2" s="1"/>
  <c r="E21" i="2" s="1"/>
  <c r="E18" i="2" s="1"/>
  <c r="E19" i="2" l="1"/>
  <c r="E20" i="2" s="1"/>
  <c r="E24" i="2"/>
  <c r="E25" i="2" l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F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9" authorId="0" shapeId="0" xr:uid="{F75CA92C-8AAF-4D7B-B7BD-5FB92D94FB07}">
      <text>
        <r>
          <rPr>
            <sz val="9"/>
            <color indexed="81"/>
            <rFont val="Segoe UI"/>
            <family val="2"/>
          </rPr>
          <t>Zu welchem Datum wollen Sie beginnen, anzusparen?</t>
        </r>
      </text>
    </comment>
    <comment ref="C10" authorId="0" shapeId="0" xr:uid="{DA2D0F51-6D75-4342-8128-13DFFD11B29A}">
      <text>
        <r>
          <rPr>
            <sz val="9"/>
            <color indexed="81"/>
            <rFont val="Segoe UI"/>
            <family val="2"/>
          </rPr>
          <t xml:space="preserve">Zu welchem Datum soll Ihr Vertrag enden? Fragen Sie beim Versicherer und/oder der Personalabteilung nach Ihrem voraussichtlichen Renteneintrittstermin. </t>
        </r>
      </text>
    </comment>
    <comment ref="C11" authorId="0" shapeId="0" xr:uid="{8B966BFB-02AA-4354-A793-740220717631}">
      <text>
        <r>
          <rPr>
            <sz val="9"/>
            <color theme="1"/>
            <rFont val="Segoe UI"/>
            <family val="2"/>
          </rPr>
          <t xml:space="preserve">Wie viel Ihres Gehalts wollen Sie monatlich in Ihre Direktversicherung stecken? </t>
        </r>
      </text>
    </comment>
    <comment ref="C12" authorId="0" shapeId="0" xr:uid="{05F8ACB9-32A1-4278-859B-4036FAEC8374}">
      <text>
        <r>
          <rPr>
            <sz val="9"/>
            <color indexed="81"/>
            <rFont val="Segoe UI"/>
            <family val="2"/>
          </rPr>
          <t xml:space="preserve">Mit welchem monatlichen Betrag fördert Ihr Arbeitgeber von sich aus den Vertrag? 15 Prozent Ihres Beitrags sind ab 2018 Pflicht. </t>
        </r>
      </text>
    </comment>
    <comment ref="C13" authorId="0" shapeId="0" xr:uid="{955DEC60-1B7A-4D30-A0F0-E2E85930E46C}">
      <text>
        <r>
          <rPr>
            <sz val="9"/>
            <color theme="1"/>
            <rFont val="Segoe UI"/>
            <family val="2"/>
          </rPr>
          <t>Wie hoch ist das garantierte Kapital zum Renteneintritt,? Lassen Sie sich dies vom Versicherer einmal hochrechnen!</t>
        </r>
      </text>
    </comment>
    <comment ref="C14" authorId="0" shapeId="0" xr:uid="{D0BE8718-84AE-4ADF-8260-4310F43046BD}">
      <text>
        <r>
          <rPr>
            <sz val="9"/>
            <color indexed="81"/>
            <rFont val="Segoe UI"/>
            <family val="2"/>
          </rPr>
          <t>Gibt die Rendite auf Ihre eigenen Beiträge an. Damit sich der Vertrag lohnt, sollte diese Zielrendite mindestens 3 Prozent pro Jahr betragen.</t>
        </r>
      </text>
    </comment>
    <comment ref="C17" authorId="0" shapeId="0" xr:uid="{F76C4224-BF00-4515-AF78-7C316342A20C}">
      <text>
        <r>
          <rPr>
            <sz val="9"/>
            <color indexed="81"/>
            <rFont val="Segoe UI"/>
            <family val="2"/>
          </rPr>
          <t>Damit Ihre Einzahlungen sich entlang der Zielrendite entwickeln, sollte der Vertrag zum Laufzeitende dieses Zielkapital vorhalten.</t>
        </r>
      </text>
    </comment>
    <comment ref="C18" authorId="0" shapeId="0" xr:uid="{2D51CC72-09B0-4E85-A0CC-BA7EC6D40443}">
      <text>
        <r>
          <rPr>
            <sz val="9"/>
            <color indexed="81"/>
            <rFont val="Segoe UI"/>
            <family val="2"/>
          </rPr>
          <t xml:space="preserve">Um das Sollkapital zu erreichen, sollte monatlich insgesamt dieser Betrag in Ihren Vertrag fließen.
</t>
        </r>
      </text>
    </comment>
    <comment ref="C20" authorId="0" shapeId="0" xr:uid="{8D8BCBF2-506D-463D-AE34-FBCD92EF384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Fordern Sie diesen Betrag zusätzlich von Ihrem Chef, damit sich die Direktversicherung für Sie lohnt.</t>
        </r>
      </text>
    </comment>
  </commentList>
</comments>
</file>

<file path=xl/sharedStrings.xml><?xml version="1.0" encoding="utf-8"?>
<sst xmlns="http://schemas.openxmlformats.org/spreadsheetml/2006/main" count="25" uniqueCount="16">
  <si>
    <t>Rechner: neue Direktversicherung</t>
  </si>
  <si>
    <t>Wie stark muss sich Ihr Arbeitgeber an Ihren Beiträgen beteiligen, damit sich die Direktversicherung lohnt?</t>
  </si>
  <si>
    <t>Eingaben</t>
  </si>
  <si>
    <t>Vertragsbeginn (Datum)</t>
  </si>
  <si>
    <t>(i)</t>
  </si>
  <si>
    <t>Vertragsende (Datum)</t>
  </si>
  <si>
    <t>monatliche Rate
(Eigenanteil)</t>
  </si>
  <si>
    <t>Arbeitgeberzuschuss</t>
  </si>
  <si>
    <t>Garantiekapital</t>
  </si>
  <si>
    <t>Sollrendite pro Jahr</t>
  </si>
  <si>
    <t>Sollkapital</t>
  </si>
  <si>
    <t>Sollrate</t>
  </si>
  <si>
    <t>fehlender Zuschuss</t>
  </si>
  <si>
    <t>Vertragsrendite</t>
  </si>
  <si>
    <t>Datum</t>
  </si>
  <si>
    <t>Beitrag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</si>
</sst>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sz val="9"/>
      <color theme="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3" fontId="0" fillId="2" borderId="0" xfId="0" applyNumberForma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14" fontId="0" fillId="3" borderId="0" xfId="0" applyNumberFormat="1" applyFill="1" applyBorder="1"/>
    <xf numFmtId="0" fontId="3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4" fontId="0" fillId="3" borderId="0" xfId="1" applyNumberFormat="1" applyFont="1" applyFill="1" applyBorder="1" applyAlignment="1">
      <alignment horizontal="right" vertical="center"/>
    </xf>
    <xf numFmtId="165" fontId="0" fillId="3" borderId="0" xfId="2" applyNumberFormat="1" applyFont="1" applyFill="1" applyBorder="1"/>
    <xf numFmtId="0" fontId="0" fillId="2" borderId="1" xfId="0" applyFill="1" applyBorder="1"/>
    <xf numFmtId="0" fontId="3" fillId="2" borderId="0" xfId="0" applyFont="1" applyFill="1"/>
    <xf numFmtId="10" fontId="4" fillId="2" borderId="0" xfId="2" applyNumberFormat="1" applyFont="1" applyFill="1" applyBorder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4" fontId="4" fillId="2" borderId="0" xfId="0" applyNumberFormat="1" applyFont="1" applyFill="1" applyProtection="1">
      <protection hidden="1"/>
    </xf>
    <xf numFmtId="164" fontId="4" fillId="2" borderId="0" xfId="0" applyNumberFormat="1" applyFont="1" applyFill="1" applyProtection="1">
      <protection hidden="1"/>
    </xf>
    <xf numFmtId="8" fontId="4" fillId="2" borderId="0" xfId="0" applyNumberFormat="1" applyFont="1" applyFill="1" applyProtection="1"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43" fontId="0" fillId="2" borderId="0" xfId="0" applyNumberFormat="1" applyFill="1" applyProtection="1">
      <protection hidden="1"/>
    </xf>
    <xf numFmtId="43" fontId="4" fillId="2" borderId="0" xfId="0" applyNumberFormat="1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8" fontId="0" fillId="2" borderId="0" xfId="0" applyNumberFormat="1" applyFill="1" applyProtection="1">
      <protection hidden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180975</xdr:rowOff>
    </xdr:from>
    <xdr:to>
      <xdr:col>4</xdr:col>
      <xdr:colOff>333375</xdr:colOff>
      <xdr:row>3</xdr:row>
      <xdr:rowOff>66675</xdr:rowOff>
    </xdr:to>
    <xdr:pic>
      <xdr:nvPicPr>
        <xdr:cNvPr id="2" name="Bild 5">
          <a:extLst>
            <a:ext uri="{FF2B5EF4-FFF2-40B4-BE49-F238E27FC236}">
              <a16:creationId xmlns:a16="http://schemas.microsoft.com/office/drawing/2014/main" id="{408E55AC-9D6A-4A1C-8CE3-9193D6F90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80975"/>
          <a:ext cx="2562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780A-5B19-4575-8CFE-976CCF224F4C}">
  <dimension ref="A2:J633"/>
  <sheetViews>
    <sheetView tabSelected="1" workbookViewId="0">
      <selection activeCell="G17" sqref="G17"/>
    </sheetView>
  </sheetViews>
  <sheetFormatPr baseColWidth="10" defaultRowHeight="15" x14ac:dyDescent="0.25"/>
  <cols>
    <col min="1" max="1" width="24.28515625" style="1" customWidth="1"/>
    <col min="2" max="2" width="21.85546875" style="1" customWidth="1"/>
    <col min="3" max="3" width="4.140625" style="1" customWidth="1"/>
    <col min="4" max="4" width="19.85546875" style="1" customWidth="1"/>
    <col min="5" max="5" width="22.42578125" style="1" customWidth="1"/>
    <col min="6" max="6" width="15.85546875" style="1" customWidth="1"/>
    <col min="7" max="7" width="12" style="1" bestFit="1" customWidth="1"/>
    <col min="8" max="16384" width="11.42578125" style="1"/>
  </cols>
  <sheetData>
    <row r="2" spans="2:10" x14ac:dyDescent="0.25">
      <c r="G2" s="2"/>
    </row>
    <row r="3" spans="2:10" x14ac:dyDescent="0.25">
      <c r="G3" s="2"/>
    </row>
    <row r="4" spans="2:10" x14ac:dyDescent="0.25">
      <c r="G4" s="2"/>
    </row>
    <row r="5" spans="2:10" x14ac:dyDescent="0.25">
      <c r="B5" s="3" t="s">
        <v>0</v>
      </c>
      <c r="C5" s="3"/>
      <c r="D5" s="3"/>
      <c r="E5" s="3"/>
      <c r="F5" s="4"/>
      <c r="G5" s="4"/>
      <c r="H5" s="4"/>
      <c r="I5" s="4"/>
    </row>
    <row r="6" spans="2:10" ht="29.25" customHeight="1" x14ac:dyDescent="0.25">
      <c r="B6" s="5" t="s">
        <v>1</v>
      </c>
      <c r="C6" s="5"/>
      <c r="D6" s="5"/>
      <c r="E6" s="5"/>
      <c r="F6" s="6"/>
      <c r="G6" s="6"/>
      <c r="H6" s="6"/>
      <c r="I6" s="6"/>
    </row>
    <row r="7" spans="2:10" x14ac:dyDescent="0.25">
      <c r="G7" s="2"/>
    </row>
    <row r="8" spans="2:10" x14ac:dyDescent="0.25">
      <c r="B8" s="7" t="s">
        <v>2</v>
      </c>
      <c r="C8" s="8"/>
      <c r="D8" s="8"/>
      <c r="F8" s="20"/>
      <c r="G8" s="26"/>
      <c r="H8" s="20"/>
      <c r="I8" s="20"/>
      <c r="J8" s="20"/>
    </row>
    <row r="9" spans="2:10" x14ac:dyDescent="0.25">
      <c r="B9" s="7" t="s">
        <v>3</v>
      </c>
      <c r="C9" s="9" t="s">
        <v>4</v>
      </c>
      <c r="D9" s="9"/>
      <c r="E9" s="10">
        <v>43101</v>
      </c>
      <c r="F9" s="20"/>
      <c r="G9" s="27">
        <f>IRR(D24:D632,0%)*12</f>
        <v>1.6694743203180984E-2</v>
      </c>
      <c r="H9" s="20"/>
      <c r="I9" s="20"/>
      <c r="J9" s="20"/>
    </row>
    <row r="10" spans="2:10" x14ac:dyDescent="0.25">
      <c r="B10" s="7" t="s">
        <v>5</v>
      </c>
      <c r="C10" s="9" t="s">
        <v>4</v>
      </c>
      <c r="D10" s="9"/>
      <c r="E10" s="10">
        <v>55092</v>
      </c>
      <c r="F10" s="20"/>
      <c r="G10" s="27">
        <f>IRR(D24:D632,-2%)*12</f>
        <v>1.6694743203180984E-2</v>
      </c>
      <c r="H10" s="20"/>
      <c r="I10" s="20"/>
      <c r="J10" s="20"/>
    </row>
    <row r="11" spans="2:10" ht="30" x14ac:dyDescent="0.25">
      <c r="B11" s="11" t="s">
        <v>6</v>
      </c>
      <c r="C11" s="12" t="s">
        <v>4</v>
      </c>
      <c r="D11" s="9"/>
      <c r="E11" s="13">
        <v>170</v>
      </c>
      <c r="F11" s="20"/>
      <c r="G11" s="27" t="e">
        <f>IRR(D24:D632,2%)*12</f>
        <v>#DIV/0!</v>
      </c>
      <c r="H11" s="20"/>
      <c r="I11" s="20"/>
      <c r="J11" s="20"/>
    </row>
    <row r="12" spans="2:10" x14ac:dyDescent="0.25">
      <c r="B12" s="7" t="s">
        <v>7</v>
      </c>
      <c r="C12" s="12" t="s">
        <v>4</v>
      </c>
      <c r="E12" s="13">
        <v>30</v>
      </c>
      <c r="F12" s="20"/>
      <c r="G12" s="19" t="e">
        <f>IRR(D24:D632,5%)*12</f>
        <v>#DIV/0!</v>
      </c>
      <c r="H12" s="20"/>
      <c r="I12" s="20"/>
      <c r="J12" s="20"/>
    </row>
    <row r="13" spans="2:10" x14ac:dyDescent="0.25">
      <c r="B13" s="7" t="s">
        <v>8</v>
      </c>
      <c r="C13" s="9" t="s">
        <v>4</v>
      </c>
      <c r="E13" s="13">
        <v>105000</v>
      </c>
      <c r="F13" s="20"/>
      <c r="G13" s="28">
        <f t="array" ref="G13">MAX(IF(ISNUMBER(G9:G12),G9:G12,""))</f>
        <v>1.6694743203180984E-2</v>
      </c>
      <c r="H13" s="20"/>
      <c r="I13" s="20"/>
      <c r="J13" s="20"/>
    </row>
    <row r="14" spans="2:10" x14ac:dyDescent="0.25">
      <c r="B14" s="7" t="s">
        <v>9</v>
      </c>
      <c r="C14" s="9" t="s">
        <v>4</v>
      </c>
      <c r="E14" s="14">
        <v>0.03</v>
      </c>
      <c r="F14" s="20"/>
      <c r="G14" s="26"/>
      <c r="H14" s="20"/>
      <c r="I14" s="20"/>
      <c r="J14" s="20"/>
    </row>
    <row r="15" spans="2:10" x14ac:dyDescent="0.25">
      <c r="F15" s="20"/>
      <c r="G15" s="26"/>
      <c r="H15" s="20"/>
      <c r="I15" s="20"/>
      <c r="J15" s="20"/>
    </row>
    <row r="16" spans="2:10" ht="15.75" thickBot="1" x14ac:dyDescent="0.3">
      <c r="B16" s="15"/>
      <c r="C16" s="15"/>
      <c r="D16" s="15"/>
      <c r="E16" s="15"/>
      <c r="F16" s="20"/>
      <c r="G16" s="20"/>
      <c r="H16" s="20"/>
      <c r="I16" s="20"/>
      <c r="J16" s="20"/>
    </row>
    <row r="17" spans="1:10" ht="15.75" thickTop="1" x14ac:dyDescent="0.25">
      <c r="B17" s="16" t="s">
        <v>10</v>
      </c>
      <c r="C17" s="9" t="s">
        <v>4</v>
      </c>
      <c r="E17" s="29">
        <f>-FV(NOMINAL($E$14,12)/12,COUNT(B24:B633)-1,$E$11,0,1)</f>
        <v>113275.69676519596</v>
      </c>
      <c r="F17" s="20"/>
      <c r="G17" s="20"/>
      <c r="H17" s="20"/>
      <c r="I17" s="20"/>
      <c r="J17" s="20"/>
    </row>
    <row r="18" spans="1:10" x14ac:dyDescent="0.25">
      <c r="B18" s="16" t="s">
        <v>11</v>
      </c>
      <c r="C18" s="9" t="s">
        <v>4</v>
      </c>
      <c r="E18" s="29">
        <f>-PMT(E21/12,COUNT(B24:B633)-1,0,E17,1)</f>
        <v>215.76323193370195</v>
      </c>
      <c r="F18" s="20"/>
      <c r="G18" s="20"/>
      <c r="H18" s="20"/>
      <c r="I18" s="20"/>
      <c r="J18" s="20"/>
    </row>
    <row r="19" spans="1:10" x14ac:dyDescent="0.25">
      <c r="B19" s="16"/>
      <c r="C19" s="9"/>
      <c r="E19" s="23">
        <f>MAX(E18-E11,E12)</f>
        <v>45.763231933701945</v>
      </c>
      <c r="F19" s="20"/>
      <c r="G19" s="20"/>
      <c r="H19" s="20"/>
      <c r="I19" s="20"/>
      <c r="J19" s="20"/>
    </row>
    <row r="20" spans="1:10" x14ac:dyDescent="0.25">
      <c r="B20" s="16" t="s">
        <v>12</v>
      </c>
      <c r="C20" s="9" t="s">
        <v>4</v>
      </c>
      <c r="E20" s="29">
        <f>MAX(E19-E12,0)</f>
        <v>15.763231933701945</v>
      </c>
      <c r="F20" s="20"/>
      <c r="G20" s="26"/>
      <c r="H20" s="20"/>
      <c r="I20" s="20"/>
      <c r="J20" s="20"/>
    </row>
    <row r="21" spans="1:10" x14ac:dyDescent="0.25">
      <c r="B21" s="24" t="s">
        <v>13</v>
      </c>
      <c r="C21" s="25" t="s">
        <v>4</v>
      </c>
      <c r="D21" s="19"/>
      <c r="E21" s="17">
        <f>G13</f>
        <v>1.6694743203180984E-2</v>
      </c>
      <c r="F21" s="17">
        <f>IRR(E24:E632,0%)*12</f>
        <v>1.7064946888831756E-2</v>
      </c>
      <c r="G21" s="20"/>
      <c r="H21" s="20"/>
      <c r="I21" s="20"/>
      <c r="J21" s="20"/>
    </row>
    <row r="22" spans="1:10" ht="17.25" customHeight="1" x14ac:dyDescent="0.25">
      <c r="B22" s="20"/>
      <c r="C22" s="20"/>
      <c r="D22" s="20"/>
      <c r="E22" s="20"/>
      <c r="F22" s="20"/>
      <c r="G22" s="26"/>
      <c r="H22" s="20"/>
      <c r="I22" s="20"/>
      <c r="J22" s="20"/>
    </row>
    <row r="23" spans="1:10" s="20" customFormat="1" x14ac:dyDescent="0.25">
      <c r="A23" s="1"/>
      <c r="B23" s="18" t="s">
        <v>14</v>
      </c>
      <c r="C23" s="19"/>
      <c r="D23" s="19" t="s">
        <v>15</v>
      </c>
      <c r="E23" s="19"/>
      <c r="F23" s="19"/>
    </row>
    <row r="24" spans="1:10" s="20" customFormat="1" x14ac:dyDescent="0.25">
      <c r="A24" s="1"/>
      <c r="B24" s="21">
        <f>E9</f>
        <v>43101</v>
      </c>
      <c r="C24" s="19"/>
      <c r="D24" s="22">
        <f>IF(AND(B24="",B23&lt;&gt;""),-$E$13,IF(AND(ISNUMBER(B24),B24&lt;=$E$10),($E$11+$E$12),""))</f>
        <v>200</v>
      </c>
      <c r="E24" s="22">
        <f>E18</f>
        <v>215.76323193370195</v>
      </c>
      <c r="F24" s="23">
        <f>($E$11+F23)*(1+NOMINAL($E$14,12)/12)</f>
        <v>170.41926586129162</v>
      </c>
    </row>
    <row r="25" spans="1:10" s="20" customFormat="1" x14ac:dyDescent="0.25">
      <c r="A25" s="1"/>
      <c r="B25" s="21">
        <f>IF(B24&lt;$E$10,DATE(YEAR(B24+33),MONTH(B24+33),1),"")</f>
        <v>43132</v>
      </c>
      <c r="C25" s="19"/>
      <c r="D25" s="22">
        <f>IF(AND(B25="",B24&lt;&gt;""),-$E$13,IF(AND(ISNUMBER(B25),B25&lt;=$E$10),$E$11+$E$12,""))</f>
        <v>200</v>
      </c>
      <c r="E25" s="22">
        <f>E24</f>
        <v>215.76323193370195</v>
      </c>
      <c r="F25" s="23">
        <f t="shared" ref="F25:F88" si="0">($E$11+F24)*(1+NOMINAL($E$14,12)/12)</f>
        <v>341.25883160659509</v>
      </c>
    </row>
    <row r="26" spans="1:10" s="20" customFormat="1" x14ac:dyDescent="0.25">
      <c r="A26" s="1"/>
      <c r="B26" s="21">
        <f t="shared" ref="B26:B89" si="1">IF(B25&lt;$E$10,DATE(YEAR(B25+33),MONTH(B25+33),1),"")</f>
        <v>43160</v>
      </c>
      <c r="C26" s="19"/>
      <c r="D26" s="22">
        <f t="shared" ref="D26:D89" si="2">IF(AND(B26="",B25&lt;&gt;""),-$E$13,IF(AND(ISNUMBER(B26),B26&lt;=$E$10),$E$11+$E$12,""))</f>
        <v>200</v>
      </c>
      <c r="E26" s="22">
        <f t="shared" ref="E26:E89" si="3">E25</f>
        <v>215.76323193370195</v>
      </c>
      <c r="F26" s="23">
        <f t="shared" si="0"/>
        <v>512.51973380880975</v>
      </c>
    </row>
    <row r="27" spans="1:10" s="20" customFormat="1" x14ac:dyDescent="0.25">
      <c r="A27" s="1"/>
      <c r="B27" s="21">
        <f t="shared" si="1"/>
        <v>43191</v>
      </c>
      <c r="C27" s="19"/>
      <c r="D27" s="22">
        <f t="shared" si="2"/>
        <v>200</v>
      </c>
      <c r="E27" s="22">
        <f t="shared" si="3"/>
        <v>215.76323193370195</v>
      </c>
      <c r="F27" s="23">
        <f t="shared" si="0"/>
        <v>684.2030115973032</v>
      </c>
    </row>
    <row r="28" spans="1:10" s="20" customFormat="1" x14ac:dyDescent="0.25">
      <c r="A28" s="1"/>
      <c r="B28" s="21">
        <f t="shared" si="1"/>
        <v>43221</v>
      </c>
      <c r="C28" s="19"/>
      <c r="D28" s="22">
        <f t="shared" si="2"/>
        <v>200</v>
      </c>
      <c r="E28" s="22">
        <f t="shared" si="3"/>
        <v>215.76323193370195</v>
      </c>
      <c r="F28" s="23">
        <f t="shared" si="0"/>
        <v>856.30970666421638</v>
      </c>
    </row>
    <row r="29" spans="1:10" s="20" customFormat="1" x14ac:dyDescent="0.25">
      <c r="A29" s="1"/>
      <c r="B29" s="21">
        <f t="shared" si="1"/>
        <v>43252</v>
      </c>
      <c r="C29" s="19"/>
      <c r="D29" s="22">
        <f t="shared" si="2"/>
        <v>200</v>
      </c>
      <c r="E29" s="22">
        <f t="shared" si="3"/>
        <v>215.76323193370195</v>
      </c>
      <c r="F29" s="23">
        <f t="shared" si="0"/>
        <v>1028.840863270784</v>
      </c>
    </row>
    <row r="30" spans="1:10" s="20" customFormat="1" x14ac:dyDescent="0.25">
      <c r="A30" s="1"/>
      <c r="B30" s="21">
        <f t="shared" si="1"/>
        <v>43282</v>
      </c>
      <c r="C30" s="19"/>
      <c r="D30" s="22">
        <f t="shared" si="2"/>
        <v>200</v>
      </c>
      <c r="E30" s="22">
        <f t="shared" si="3"/>
        <v>215.76323193370195</v>
      </c>
      <c r="F30" s="23">
        <f t="shared" si="0"/>
        <v>1201.7975282536711</v>
      </c>
    </row>
    <row r="31" spans="1:10" s="20" customFormat="1" x14ac:dyDescent="0.25">
      <c r="A31" s="1"/>
      <c r="B31" s="21">
        <f t="shared" si="1"/>
        <v>43313</v>
      </c>
      <c r="C31" s="19"/>
      <c r="D31" s="22">
        <f t="shared" si="2"/>
        <v>200</v>
      </c>
      <c r="E31" s="22">
        <f t="shared" si="3"/>
        <v>215.76323193370195</v>
      </c>
      <c r="F31" s="23">
        <f t="shared" si="0"/>
        <v>1375.180751031324</v>
      </c>
    </row>
    <row r="32" spans="1:10" s="20" customFormat="1" x14ac:dyDescent="0.25">
      <c r="A32" s="1"/>
      <c r="B32" s="21">
        <f t="shared" si="1"/>
        <v>43344</v>
      </c>
      <c r="C32" s="19"/>
      <c r="D32" s="22">
        <f t="shared" si="2"/>
        <v>200</v>
      </c>
      <c r="E32" s="22">
        <f t="shared" si="3"/>
        <v>215.76323193370195</v>
      </c>
      <c r="F32" s="23">
        <f t="shared" si="0"/>
        <v>1548.991583610338</v>
      </c>
    </row>
    <row r="33" spans="1:6" s="20" customFormat="1" x14ac:dyDescent="0.25">
      <c r="A33" s="1"/>
      <c r="B33" s="21">
        <f t="shared" si="1"/>
        <v>43374</v>
      </c>
      <c r="C33" s="19"/>
      <c r="D33" s="22">
        <f t="shared" si="2"/>
        <v>200</v>
      </c>
      <c r="E33" s="22">
        <f t="shared" si="3"/>
        <v>215.76323193370195</v>
      </c>
      <c r="F33" s="23">
        <f t="shared" si="0"/>
        <v>1723.2310805918407</v>
      </c>
    </row>
    <row r="34" spans="1:6" s="20" customFormat="1" x14ac:dyDescent="0.25">
      <c r="A34" s="1"/>
      <c r="B34" s="21">
        <f t="shared" si="1"/>
        <v>43405</v>
      </c>
      <c r="C34" s="19"/>
      <c r="D34" s="22">
        <f t="shared" si="2"/>
        <v>200</v>
      </c>
      <c r="E34" s="22">
        <f t="shared" si="3"/>
        <v>215.76323193370195</v>
      </c>
      <c r="F34" s="23">
        <f t="shared" si="0"/>
        <v>1897.9002991778902</v>
      </c>
    </row>
    <row r="35" spans="1:6" s="20" customFormat="1" x14ac:dyDescent="0.25">
      <c r="A35" s="1"/>
      <c r="B35" s="21">
        <f t="shared" si="1"/>
        <v>43435</v>
      </c>
      <c r="C35" s="19"/>
      <c r="D35" s="22">
        <f t="shared" si="2"/>
        <v>200</v>
      </c>
      <c r="E35" s="22">
        <f t="shared" si="3"/>
        <v>215.76323193370195</v>
      </c>
      <c r="F35" s="23">
        <f t="shared" si="0"/>
        <v>2073.0002991778906</v>
      </c>
    </row>
    <row r="36" spans="1:6" s="20" customFormat="1" x14ac:dyDescent="0.25">
      <c r="A36" s="1"/>
      <c r="B36" s="21">
        <f t="shared" si="1"/>
        <v>43466</v>
      </c>
      <c r="C36" s="19"/>
      <c r="D36" s="22">
        <f t="shared" si="2"/>
        <v>200</v>
      </c>
      <c r="E36" s="22">
        <f t="shared" si="3"/>
        <v>215.76323193370195</v>
      </c>
      <c r="F36" s="23">
        <f t="shared" si="0"/>
        <v>2248.5321430150211</v>
      </c>
    </row>
    <row r="37" spans="1:6" s="20" customFormat="1" x14ac:dyDescent="0.25">
      <c r="A37" s="1"/>
      <c r="B37" s="21">
        <f t="shared" si="1"/>
        <v>43497</v>
      </c>
      <c r="C37" s="19"/>
      <c r="D37" s="22">
        <f t="shared" si="2"/>
        <v>200</v>
      </c>
      <c r="E37" s="22">
        <f t="shared" si="3"/>
        <v>215.76323193370195</v>
      </c>
      <c r="F37" s="23">
        <f t="shared" si="0"/>
        <v>2424.4968957326837</v>
      </c>
    </row>
    <row r="38" spans="1:6" s="20" customFormat="1" x14ac:dyDescent="0.25">
      <c r="A38" s="1"/>
      <c r="B38" s="21">
        <f t="shared" si="1"/>
        <v>43525</v>
      </c>
      <c r="C38" s="19"/>
      <c r="D38" s="22">
        <f t="shared" si="2"/>
        <v>200</v>
      </c>
      <c r="E38" s="22">
        <f t="shared" si="3"/>
        <v>215.76323193370195</v>
      </c>
      <c r="F38" s="23">
        <f t="shared" si="0"/>
        <v>2600.8956250009651</v>
      </c>
    </row>
    <row r="39" spans="1:6" s="20" customFormat="1" x14ac:dyDescent="0.25">
      <c r="A39" s="1"/>
      <c r="B39" s="21">
        <f t="shared" si="1"/>
        <v>43556</v>
      </c>
      <c r="C39" s="19"/>
      <c r="D39" s="22">
        <f t="shared" si="2"/>
        <v>200</v>
      </c>
      <c r="E39" s="22">
        <f t="shared" si="3"/>
        <v>215.76323193370195</v>
      </c>
      <c r="F39" s="23">
        <f t="shared" si="0"/>
        <v>2777.7294011231133</v>
      </c>
    </row>
    <row r="40" spans="1:6" s="20" customFormat="1" x14ac:dyDescent="0.25">
      <c r="A40" s="1"/>
      <c r="B40" s="21">
        <f t="shared" si="1"/>
        <v>43586</v>
      </c>
      <c r="C40" s="19"/>
      <c r="D40" s="22">
        <f t="shared" si="2"/>
        <v>200</v>
      </c>
      <c r="E40" s="22">
        <f t="shared" si="3"/>
        <v>215.76323193370195</v>
      </c>
      <c r="F40" s="23">
        <f t="shared" si="0"/>
        <v>2954.999297042034</v>
      </c>
    </row>
    <row r="41" spans="1:6" s="20" customFormat="1" x14ac:dyDescent="0.25">
      <c r="A41" s="1"/>
      <c r="B41" s="21">
        <f t="shared" si="1"/>
        <v>43617</v>
      </c>
      <c r="C41" s="19"/>
      <c r="D41" s="22">
        <f t="shared" si="2"/>
        <v>200</v>
      </c>
      <c r="E41" s="22">
        <f t="shared" si="3"/>
        <v>215.76323193370195</v>
      </c>
      <c r="F41" s="23">
        <f t="shared" si="0"/>
        <v>3132.706388346799</v>
      </c>
    </row>
    <row r="42" spans="1:6" s="20" customFormat="1" x14ac:dyDescent="0.25">
      <c r="A42" s="1"/>
      <c r="B42" s="21">
        <f t="shared" si="1"/>
        <v>43647</v>
      </c>
      <c r="C42" s="19"/>
      <c r="D42" s="22">
        <f t="shared" si="2"/>
        <v>200</v>
      </c>
      <c r="E42" s="22">
        <f t="shared" si="3"/>
        <v>215.76323193370195</v>
      </c>
      <c r="F42" s="23">
        <f t="shared" si="0"/>
        <v>3310.851753279173</v>
      </c>
    </row>
    <row r="43" spans="1:6" s="20" customFormat="1" x14ac:dyDescent="0.25">
      <c r="A43" s="1"/>
      <c r="B43" s="21">
        <f t="shared" si="1"/>
        <v>43678</v>
      </c>
      <c r="C43" s="19"/>
      <c r="D43" s="22">
        <f t="shared" si="2"/>
        <v>200</v>
      </c>
      <c r="E43" s="22">
        <f t="shared" si="3"/>
        <v>215.76323193370195</v>
      </c>
      <c r="F43" s="23">
        <f t="shared" si="0"/>
        <v>3489.4364727401558</v>
      </c>
    </row>
    <row r="44" spans="1:6" s="20" customFormat="1" x14ac:dyDescent="0.25">
      <c r="A44" s="1"/>
      <c r="B44" s="21">
        <f t="shared" si="1"/>
        <v>43709</v>
      </c>
      <c r="C44" s="19"/>
      <c r="D44" s="22">
        <f t="shared" si="2"/>
        <v>200</v>
      </c>
      <c r="E44" s="22">
        <f t="shared" si="3"/>
        <v>215.76323193370195</v>
      </c>
      <c r="F44" s="23">
        <f t="shared" si="0"/>
        <v>3668.4616302965405</v>
      </c>
    </row>
    <row r="45" spans="1:6" s="20" customFormat="1" x14ac:dyDescent="0.25">
      <c r="A45" s="1"/>
      <c r="B45" s="21">
        <f t="shared" si="1"/>
        <v>43739</v>
      </c>
      <c r="C45" s="19"/>
      <c r="D45" s="22">
        <f t="shared" si="2"/>
        <v>200</v>
      </c>
      <c r="E45" s="22">
        <f t="shared" si="3"/>
        <v>215.76323193370195</v>
      </c>
      <c r="F45" s="23">
        <f t="shared" si="0"/>
        <v>3847.9283121874882</v>
      </c>
    </row>
    <row r="46" spans="1:6" s="20" customFormat="1" x14ac:dyDescent="0.25">
      <c r="A46" s="1"/>
      <c r="B46" s="21">
        <f t="shared" si="1"/>
        <v>43770</v>
      </c>
      <c r="C46" s="19"/>
      <c r="D46" s="22">
        <f t="shared" si="2"/>
        <v>200</v>
      </c>
      <c r="E46" s="22">
        <f t="shared" si="3"/>
        <v>215.76323193370195</v>
      </c>
      <c r="F46" s="23">
        <f t="shared" si="0"/>
        <v>4027.8376073311192</v>
      </c>
    </row>
    <row r="47" spans="1:6" s="20" customFormat="1" x14ac:dyDescent="0.25">
      <c r="A47" s="1"/>
      <c r="B47" s="21">
        <f t="shared" si="1"/>
        <v>43800</v>
      </c>
      <c r="C47" s="19"/>
      <c r="D47" s="22">
        <f t="shared" si="2"/>
        <v>200</v>
      </c>
      <c r="E47" s="22">
        <f t="shared" si="3"/>
        <v>215.76323193370195</v>
      </c>
      <c r="F47" s="23">
        <f t="shared" si="0"/>
        <v>4208.1906073311193</v>
      </c>
    </row>
    <row r="48" spans="1:6" s="20" customFormat="1" x14ac:dyDescent="0.25">
      <c r="A48" s="1"/>
      <c r="B48" s="21">
        <f t="shared" si="1"/>
        <v>43831</v>
      </c>
      <c r="C48" s="19"/>
      <c r="D48" s="22">
        <f t="shared" si="2"/>
        <v>200</v>
      </c>
      <c r="E48" s="22">
        <f t="shared" si="3"/>
        <v>215.76323193370195</v>
      </c>
      <c r="F48" s="23">
        <f t="shared" si="0"/>
        <v>4388.9884064833641</v>
      </c>
    </row>
    <row r="49" spans="1:6" s="20" customFormat="1" x14ac:dyDescent="0.25">
      <c r="A49" s="1"/>
      <c r="B49" s="21">
        <f t="shared" si="1"/>
        <v>43862</v>
      </c>
      <c r="C49" s="19"/>
      <c r="D49" s="22">
        <f t="shared" si="2"/>
        <v>200</v>
      </c>
      <c r="E49" s="22">
        <f t="shared" si="3"/>
        <v>215.76323193370195</v>
      </c>
      <c r="F49" s="23">
        <f t="shared" si="0"/>
        <v>4570.232101782557</v>
      </c>
    </row>
    <row r="50" spans="1:6" s="20" customFormat="1" x14ac:dyDescent="0.25">
      <c r="A50" s="1"/>
      <c r="B50" s="21">
        <f t="shared" si="1"/>
        <v>43891</v>
      </c>
      <c r="C50" s="19"/>
      <c r="D50" s="22">
        <f t="shared" si="2"/>
        <v>200</v>
      </c>
      <c r="E50" s="22">
        <f t="shared" si="3"/>
        <v>215.76323193370195</v>
      </c>
      <c r="F50" s="23">
        <f t="shared" si="0"/>
        <v>4751.9227929288872</v>
      </c>
    </row>
    <row r="51" spans="1:6" s="20" customFormat="1" x14ac:dyDescent="0.25">
      <c r="A51" s="1"/>
      <c r="B51" s="21">
        <f t="shared" si="1"/>
        <v>43922</v>
      </c>
      <c r="C51" s="19"/>
      <c r="D51" s="22">
        <f t="shared" si="2"/>
        <v>200</v>
      </c>
      <c r="E51" s="22">
        <f t="shared" si="3"/>
        <v>215.76323193370195</v>
      </c>
      <c r="F51" s="23">
        <f t="shared" si="0"/>
        <v>4934.0615823347007</v>
      </c>
    </row>
    <row r="52" spans="1:6" s="20" customFormat="1" x14ac:dyDescent="0.25">
      <c r="A52" s="1"/>
      <c r="B52" s="21">
        <f t="shared" si="1"/>
        <v>43952</v>
      </c>
      <c r="C52" s="19"/>
      <c r="D52" s="22">
        <f t="shared" si="2"/>
        <v>200</v>
      </c>
      <c r="E52" s="22">
        <f t="shared" si="3"/>
        <v>215.76323193370195</v>
      </c>
      <c r="F52" s="23">
        <f t="shared" si="0"/>
        <v>5116.6495751311895</v>
      </c>
    </row>
    <row r="53" spans="1:6" s="20" customFormat="1" x14ac:dyDescent="0.25">
      <c r="A53" s="1"/>
      <c r="B53" s="21">
        <f t="shared" si="1"/>
        <v>43983</v>
      </c>
      <c r="C53" s="19"/>
      <c r="D53" s="22">
        <f t="shared" si="2"/>
        <v>200</v>
      </c>
      <c r="E53" s="22">
        <f t="shared" si="3"/>
        <v>215.76323193370195</v>
      </c>
      <c r="F53" s="23">
        <f t="shared" si="0"/>
        <v>5299.6878791750978</v>
      </c>
    </row>
    <row r="54" spans="1:6" s="20" customFormat="1" x14ac:dyDescent="0.25">
      <c r="A54" s="1"/>
      <c r="B54" s="21">
        <f t="shared" si="1"/>
        <v>44013</v>
      </c>
      <c r="C54" s="19"/>
      <c r="D54" s="22">
        <f t="shared" si="2"/>
        <v>200</v>
      </c>
      <c r="E54" s="22">
        <f t="shared" si="3"/>
        <v>215.76323193370195</v>
      </c>
      <c r="F54" s="23">
        <f t="shared" si="0"/>
        <v>5483.1776050554436</v>
      </c>
    </row>
    <row r="55" spans="1:6" s="20" customFormat="1" x14ac:dyDescent="0.25">
      <c r="A55" s="1"/>
      <c r="B55" s="21">
        <f t="shared" si="1"/>
        <v>44044</v>
      </c>
      <c r="C55" s="19"/>
      <c r="D55" s="22">
        <f t="shared" si="2"/>
        <v>200</v>
      </c>
      <c r="E55" s="22">
        <f t="shared" si="3"/>
        <v>215.76323193370195</v>
      </c>
      <c r="F55" s="23">
        <f t="shared" si="0"/>
        <v>5667.1198661002563</v>
      </c>
    </row>
    <row r="56" spans="1:6" s="20" customFormat="1" x14ac:dyDescent="0.25">
      <c r="A56" s="1"/>
      <c r="B56" s="21">
        <f t="shared" si="1"/>
        <v>44075</v>
      </c>
      <c r="C56" s="19"/>
      <c r="D56" s="22">
        <f t="shared" si="2"/>
        <v>200</v>
      </c>
      <c r="E56" s="22">
        <f t="shared" si="3"/>
        <v>215.76323193370195</v>
      </c>
      <c r="F56" s="23">
        <f t="shared" si="0"/>
        <v>5851.5157783833329</v>
      </c>
    </row>
    <row r="57" spans="1:6" s="20" customFormat="1" x14ac:dyDescent="0.25">
      <c r="A57" s="1"/>
      <c r="B57" s="21">
        <f t="shared" si="1"/>
        <v>44105</v>
      </c>
      <c r="C57" s="19"/>
      <c r="D57" s="22">
        <f t="shared" si="2"/>
        <v>200</v>
      </c>
      <c r="E57" s="22">
        <f t="shared" si="3"/>
        <v>215.76323193370195</v>
      </c>
      <c r="F57" s="23">
        <f t="shared" si="0"/>
        <v>6036.3664607310093</v>
      </c>
    </row>
    <row r="58" spans="1:6" s="20" customFormat="1" x14ac:dyDescent="0.25">
      <c r="A58" s="1"/>
      <c r="B58" s="21">
        <f t="shared" si="1"/>
        <v>44136</v>
      </c>
      <c r="C58" s="19"/>
      <c r="D58" s="22">
        <f t="shared" si="2"/>
        <v>200</v>
      </c>
      <c r="E58" s="22">
        <f t="shared" si="3"/>
        <v>215.76323193370195</v>
      </c>
      <c r="F58" s="23">
        <f t="shared" si="0"/>
        <v>6221.6730347289495</v>
      </c>
    </row>
    <row r="59" spans="1:6" s="20" customFormat="1" x14ac:dyDescent="0.25">
      <c r="A59" s="1"/>
      <c r="B59" s="21">
        <f t="shared" si="1"/>
        <v>44166</v>
      </c>
      <c r="C59" s="19"/>
      <c r="D59" s="22">
        <f t="shared" si="2"/>
        <v>200</v>
      </c>
      <c r="E59" s="22">
        <f t="shared" si="3"/>
        <v>215.76323193370195</v>
      </c>
      <c r="F59" s="23">
        <f t="shared" si="0"/>
        <v>6407.4366247289499</v>
      </c>
    </row>
    <row r="60" spans="1:6" s="20" customFormat="1" x14ac:dyDescent="0.25">
      <c r="A60" s="1"/>
      <c r="B60" s="21">
        <f t="shared" si="1"/>
        <v>44197</v>
      </c>
      <c r="C60" s="19"/>
      <c r="D60" s="22">
        <f t="shared" si="2"/>
        <v>200</v>
      </c>
      <c r="E60" s="22">
        <f t="shared" si="3"/>
        <v>215.76323193370195</v>
      </c>
      <c r="F60" s="23">
        <f t="shared" si="0"/>
        <v>6593.658357855762</v>
      </c>
    </row>
    <row r="61" spans="1:6" s="20" customFormat="1" x14ac:dyDescent="0.25">
      <c r="A61" s="1"/>
      <c r="B61" s="21">
        <f t="shared" si="1"/>
        <v>44228</v>
      </c>
      <c r="C61" s="19"/>
      <c r="D61" s="22">
        <f t="shared" si="2"/>
        <v>200</v>
      </c>
      <c r="E61" s="22">
        <f t="shared" si="3"/>
        <v>215.76323193370195</v>
      </c>
      <c r="F61" s="23">
        <f t="shared" si="0"/>
        <v>6780.3393640139311</v>
      </c>
    </row>
    <row r="62" spans="1:6" s="20" customFormat="1" x14ac:dyDescent="0.25">
      <c r="A62" s="1"/>
      <c r="B62" s="21">
        <f t="shared" si="1"/>
        <v>44256</v>
      </c>
      <c r="C62" s="19"/>
      <c r="D62" s="22">
        <f t="shared" si="2"/>
        <v>200</v>
      </c>
      <c r="E62" s="22">
        <f t="shared" si="3"/>
        <v>215.76323193370195</v>
      </c>
      <c r="F62" s="23">
        <f t="shared" si="0"/>
        <v>6967.4807758946508</v>
      </c>
    </row>
    <row r="63" spans="1:6" s="20" customFormat="1" x14ac:dyDescent="0.25">
      <c r="A63" s="1"/>
      <c r="B63" s="21">
        <f t="shared" si="1"/>
        <v>44287</v>
      </c>
      <c r="C63" s="19"/>
      <c r="D63" s="22">
        <f t="shared" si="2"/>
        <v>200</v>
      </c>
      <c r="E63" s="22">
        <f t="shared" si="3"/>
        <v>215.76323193370195</v>
      </c>
      <c r="F63" s="23">
        <f t="shared" si="0"/>
        <v>7155.0837289826386</v>
      </c>
    </row>
    <row r="64" spans="1:6" s="20" customFormat="1" x14ac:dyDescent="0.25">
      <c r="A64" s="1"/>
      <c r="B64" s="21">
        <f t="shared" si="1"/>
        <v>44317</v>
      </c>
      <c r="C64" s="19"/>
      <c r="D64" s="22">
        <f t="shared" si="2"/>
        <v>200</v>
      </c>
      <c r="E64" s="22">
        <f t="shared" si="3"/>
        <v>215.76323193370195</v>
      </c>
      <c r="F64" s="23">
        <f t="shared" si="0"/>
        <v>7343.1493615630225</v>
      </c>
    </row>
    <row r="65" spans="1:6" s="20" customFormat="1" x14ac:dyDescent="0.25">
      <c r="A65" s="1"/>
      <c r="B65" s="21">
        <f t="shared" si="1"/>
        <v>44348</v>
      </c>
      <c r="C65" s="19"/>
      <c r="D65" s="22">
        <f t="shared" si="2"/>
        <v>200</v>
      </c>
      <c r="E65" s="22">
        <f t="shared" si="3"/>
        <v>215.76323193370195</v>
      </c>
      <c r="F65" s="23">
        <f t="shared" si="0"/>
        <v>7531.6788147282477</v>
      </c>
    </row>
    <row r="66" spans="1:6" s="20" customFormat="1" x14ac:dyDescent="0.25">
      <c r="A66" s="1"/>
      <c r="B66" s="21">
        <f t="shared" si="1"/>
        <v>44378</v>
      </c>
      <c r="C66" s="19"/>
      <c r="D66" s="22">
        <f t="shared" si="2"/>
        <v>200</v>
      </c>
      <c r="E66" s="22">
        <f t="shared" si="3"/>
        <v>215.76323193370195</v>
      </c>
      <c r="F66" s="23">
        <f t="shared" si="0"/>
        <v>7720.6732323850038</v>
      </c>
    </row>
    <row r="67" spans="1:6" s="20" customFormat="1" x14ac:dyDescent="0.25">
      <c r="A67" s="1"/>
      <c r="B67" s="21">
        <f t="shared" si="1"/>
        <v>44409</v>
      </c>
      <c r="C67" s="19"/>
      <c r="D67" s="22">
        <f t="shared" si="2"/>
        <v>200</v>
      </c>
      <c r="E67" s="22">
        <f t="shared" si="3"/>
        <v>215.76323193370195</v>
      </c>
      <c r="F67" s="23">
        <f t="shared" si="0"/>
        <v>7910.1337612611605</v>
      </c>
    </row>
    <row r="68" spans="1:6" s="20" customFormat="1" x14ac:dyDescent="0.25">
      <c r="A68" s="1"/>
      <c r="B68" s="21">
        <f t="shared" si="1"/>
        <v>44440</v>
      </c>
      <c r="C68" s="19"/>
      <c r="D68" s="22">
        <f t="shared" si="2"/>
        <v>200</v>
      </c>
      <c r="E68" s="22">
        <f t="shared" si="3"/>
        <v>215.76323193370195</v>
      </c>
      <c r="F68" s="23">
        <f t="shared" si="0"/>
        <v>8100.0615509127292</v>
      </c>
    </row>
    <row r="69" spans="1:6" s="20" customFormat="1" x14ac:dyDescent="0.25">
      <c r="A69" s="1"/>
      <c r="B69" s="21">
        <f t="shared" si="1"/>
        <v>44470</v>
      </c>
      <c r="C69" s="19"/>
      <c r="D69" s="22">
        <f t="shared" si="2"/>
        <v>200</v>
      </c>
      <c r="E69" s="22">
        <f t="shared" si="3"/>
        <v>215.76323193370195</v>
      </c>
      <c r="F69" s="23">
        <f t="shared" si="0"/>
        <v>8290.457753730836</v>
      </c>
    </row>
    <row r="70" spans="1:6" s="20" customFormat="1" x14ac:dyDescent="0.25">
      <c r="A70" s="1"/>
      <c r="B70" s="21">
        <f t="shared" si="1"/>
        <v>44501</v>
      </c>
      <c r="C70" s="19"/>
      <c r="D70" s="22">
        <f t="shared" si="2"/>
        <v>200</v>
      </c>
      <c r="E70" s="22">
        <f t="shared" si="3"/>
        <v>215.76323193370195</v>
      </c>
      <c r="F70" s="23">
        <f t="shared" si="0"/>
        <v>8481.3235249487152</v>
      </c>
    </row>
    <row r="71" spans="1:6" s="20" customFormat="1" x14ac:dyDescent="0.25">
      <c r="A71" s="1"/>
      <c r="B71" s="21">
        <f t="shared" si="1"/>
        <v>44531</v>
      </c>
      <c r="C71" s="19"/>
      <c r="D71" s="22">
        <f t="shared" si="2"/>
        <v>200</v>
      </c>
      <c r="E71" s="22">
        <f t="shared" si="3"/>
        <v>215.76323193370195</v>
      </c>
      <c r="F71" s="23">
        <f t="shared" si="0"/>
        <v>8672.6600226487153</v>
      </c>
    </row>
    <row r="72" spans="1:6" s="20" customFormat="1" x14ac:dyDescent="0.25">
      <c r="A72" s="1"/>
      <c r="B72" s="21">
        <f t="shared" si="1"/>
        <v>44562</v>
      </c>
      <c r="C72" s="19"/>
      <c r="D72" s="22">
        <f t="shared" si="2"/>
        <v>200</v>
      </c>
      <c r="E72" s="22">
        <f t="shared" si="3"/>
        <v>215.76323193370195</v>
      </c>
      <c r="F72" s="23">
        <f t="shared" si="0"/>
        <v>8864.4684077693328</v>
      </c>
    </row>
    <row r="73" spans="1:6" s="20" customFormat="1" x14ac:dyDescent="0.25">
      <c r="A73" s="1"/>
      <c r="B73" s="21">
        <f t="shared" si="1"/>
        <v>44593</v>
      </c>
      <c r="C73" s="19"/>
      <c r="D73" s="22">
        <f t="shared" si="2"/>
        <v>200</v>
      </c>
      <c r="E73" s="22">
        <f t="shared" si="3"/>
        <v>215.76323193370195</v>
      </c>
      <c r="F73" s="23">
        <f t="shared" si="0"/>
        <v>9056.7498441122461</v>
      </c>
    </row>
    <row r="74" spans="1:6" s="20" customFormat="1" x14ac:dyDescent="0.25">
      <c r="A74" s="1"/>
      <c r="B74" s="21">
        <f t="shared" si="1"/>
        <v>44621</v>
      </c>
      <c r="C74" s="19"/>
      <c r="D74" s="22">
        <f t="shared" si="2"/>
        <v>200</v>
      </c>
      <c r="E74" s="22">
        <f t="shared" si="3"/>
        <v>215.76323193370195</v>
      </c>
      <c r="F74" s="23">
        <f t="shared" si="0"/>
        <v>9249.5054983493883</v>
      </c>
    </row>
    <row r="75" spans="1:6" s="20" customFormat="1" x14ac:dyDescent="0.25">
      <c r="A75" s="1"/>
      <c r="B75" s="21">
        <f t="shared" si="1"/>
        <v>44652</v>
      </c>
      <c r="C75" s="19"/>
      <c r="D75" s="22">
        <f t="shared" si="2"/>
        <v>200</v>
      </c>
      <c r="E75" s="22">
        <f t="shared" si="3"/>
        <v>215.76323193370195</v>
      </c>
      <c r="F75" s="23">
        <f t="shared" si="0"/>
        <v>9442.736540030015</v>
      </c>
    </row>
    <row r="76" spans="1:6" s="20" customFormat="1" x14ac:dyDescent="0.25">
      <c r="A76" s="1"/>
      <c r="B76" s="21">
        <f t="shared" si="1"/>
        <v>44682</v>
      </c>
      <c r="C76" s="19"/>
      <c r="D76" s="22">
        <f t="shared" si="2"/>
        <v>200</v>
      </c>
      <c r="E76" s="22">
        <f t="shared" si="3"/>
        <v>215.76323193370195</v>
      </c>
      <c r="F76" s="23">
        <f t="shared" si="0"/>
        <v>9636.44414158781</v>
      </c>
    </row>
    <row r="77" spans="1:6" s="20" customFormat="1" x14ac:dyDescent="0.25">
      <c r="A77" s="1"/>
      <c r="B77" s="21">
        <f t="shared" si="1"/>
        <v>44713</v>
      </c>
      <c r="C77" s="19"/>
      <c r="D77" s="22">
        <f t="shared" si="2"/>
        <v>200</v>
      </c>
      <c r="E77" s="22">
        <f t="shared" si="3"/>
        <v>215.76323193370195</v>
      </c>
      <c r="F77" s="23">
        <f t="shared" si="0"/>
        <v>9830.6294783479934</v>
      </c>
    </row>
    <row r="78" spans="1:6" s="20" customFormat="1" x14ac:dyDescent="0.25">
      <c r="A78" s="1"/>
      <c r="B78" s="21">
        <f t="shared" si="1"/>
        <v>44743</v>
      </c>
      <c r="C78" s="19"/>
      <c r="D78" s="22">
        <f t="shared" si="2"/>
        <v>200</v>
      </c>
      <c r="E78" s="22">
        <f t="shared" si="3"/>
        <v>215.76323193370195</v>
      </c>
      <c r="F78" s="23">
        <f t="shared" si="0"/>
        <v>10025.293728534452</v>
      </c>
    </row>
    <row r="79" spans="1:6" s="20" customFormat="1" x14ac:dyDescent="0.25">
      <c r="A79" s="1"/>
      <c r="B79" s="21">
        <f t="shared" si="1"/>
        <v>44774</v>
      </c>
      <c r="C79" s="19"/>
      <c r="D79" s="22">
        <f t="shared" si="2"/>
        <v>200</v>
      </c>
      <c r="E79" s="22">
        <f t="shared" si="3"/>
        <v>215.76323193370195</v>
      </c>
      <c r="F79" s="23">
        <f t="shared" si="0"/>
        <v>10220.438073276895</v>
      </c>
    </row>
    <row r="80" spans="1:6" s="20" customFormat="1" x14ac:dyDescent="0.25">
      <c r="A80" s="1"/>
      <c r="B80" s="21">
        <f t="shared" si="1"/>
        <v>44805</v>
      </c>
      <c r="C80" s="19"/>
      <c r="D80" s="22">
        <f t="shared" si="2"/>
        <v>200</v>
      </c>
      <c r="E80" s="22">
        <f t="shared" si="3"/>
        <v>215.76323193370195</v>
      </c>
      <c r="F80" s="23">
        <f t="shared" si="0"/>
        <v>10416.063696618012</v>
      </c>
    </row>
    <row r="81" spans="1:6" s="20" customFormat="1" x14ac:dyDescent="0.25">
      <c r="A81" s="1"/>
      <c r="B81" s="21">
        <f t="shared" si="1"/>
        <v>44835</v>
      </c>
      <c r="C81" s="19"/>
      <c r="D81" s="22">
        <f t="shared" si="2"/>
        <v>200</v>
      </c>
      <c r="E81" s="22">
        <f t="shared" si="3"/>
        <v>215.76323193370195</v>
      </c>
      <c r="F81" s="23">
        <f t="shared" si="0"/>
        <v>10612.171785520663</v>
      </c>
    </row>
    <row r="82" spans="1:6" s="20" customFormat="1" x14ac:dyDescent="0.25">
      <c r="A82" s="1"/>
      <c r="B82" s="21">
        <f t="shared" si="1"/>
        <v>44866</v>
      </c>
      <c r="C82" s="19"/>
      <c r="D82" s="22">
        <f t="shared" si="2"/>
        <v>200</v>
      </c>
      <c r="E82" s="22">
        <f t="shared" si="3"/>
        <v>215.76323193370195</v>
      </c>
      <c r="F82" s="23">
        <f t="shared" si="0"/>
        <v>10808.763529875077</v>
      </c>
    </row>
    <row r="83" spans="1:6" s="20" customFormat="1" x14ac:dyDescent="0.25">
      <c r="A83" s="1"/>
      <c r="B83" s="21">
        <f t="shared" si="1"/>
        <v>44896</v>
      </c>
      <c r="C83" s="19"/>
      <c r="D83" s="22">
        <f t="shared" si="2"/>
        <v>200</v>
      </c>
      <c r="E83" s="22">
        <f t="shared" si="3"/>
        <v>215.76323193370195</v>
      </c>
      <c r="F83" s="23">
        <f t="shared" si="0"/>
        <v>11005.840122506079</v>
      </c>
    </row>
    <row r="84" spans="1:6" s="20" customFormat="1" x14ac:dyDescent="0.25">
      <c r="A84" s="1"/>
      <c r="B84" s="21">
        <f t="shared" si="1"/>
        <v>44927</v>
      </c>
      <c r="C84" s="19"/>
      <c r="D84" s="22">
        <f t="shared" si="2"/>
        <v>200</v>
      </c>
      <c r="E84" s="22">
        <f t="shared" si="3"/>
        <v>215.76323193370195</v>
      </c>
      <c r="F84" s="23">
        <f t="shared" si="0"/>
        <v>11203.402759180315</v>
      </c>
    </row>
    <row r="85" spans="1:6" s="20" customFormat="1" x14ac:dyDescent="0.25">
      <c r="A85" s="1"/>
      <c r="B85" s="21">
        <f t="shared" si="1"/>
        <v>44958</v>
      </c>
      <c r="C85" s="19"/>
      <c r="D85" s="22">
        <f t="shared" si="2"/>
        <v>200</v>
      </c>
      <c r="E85" s="22">
        <f t="shared" si="3"/>
        <v>215.76323193370195</v>
      </c>
      <c r="F85" s="23">
        <f t="shared" si="0"/>
        <v>11401.452638613517</v>
      </c>
    </row>
    <row r="86" spans="1:6" s="20" customFormat="1" x14ac:dyDescent="0.25">
      <c r="A86" s="1"/>
      <c r="B86" s="21">
        <f t="shared" si="1"/>
        <v>44986</v>
      </c>
      <c r="C86" s="19"/>
      <c r="D86" s="22">
        <f t="shared" si="2"/>
        <v>200</v>
      </c>
      <c r="E86" s="22">
        <f t="shared" si="3"/>
        <v>215.76323193370195</v>
      </c>
      <c r="F86" s="23">
        <f t="shared" si="0"/>
        <v>11599.990962477774</v>
      </c>
    </row>
    <row r="87" spans="1:6" s="20" customFormat="1" x14ac:dyDescent="0.25">
      <c r="A87" s="1"/>
      <c r="B87" s="21">
        <f t="shared" si="1"/>
        <v>45017</v>
      </c>
      <c r="C87" s="19"/>
      <c r="D87" s="22">
        <f t="shared" si="2"/>
        <v>200</v>
      </c>
      <c r="E87" s="22">
        <f t="shared" si="3"/>
        <v>215.76323193370195</v>
      </c>
      <c r="F87" s="23">
        <f t="shared" si="0"/>
        <v>11799.01893540882</v>
      </c>
    </row>
    <row r="88" spans="1:6" s="20" customFormat="1" x14ac:dyDescent="0.25">
      <c r="A88" s="1"/>
      <c r="B88" s="21">
        <f t="shared" si="1"/>
        <v>45047</v>
      </c>
      <c r="C88" s="19"/>
      <c r="D88" s="22">
        <f t="shared" si="2"/>
        <v>200</v>
      </c>
      <c r="E88" s="22">
        <f t="shared" si="3"/>
        <v>215.76323193370195</v>
      </c>
      <c r="F88" s="23">
        <f t="shared" si="0"/>
        <v>11998.537765013349</v>
      </c>
    </row>
    <row r="89" spans="1:6" s="20" customFormat="1" x14ac:dyDescent="0.25">
      <c r="A89" s="1"/>
      <c r="B89" s="21">
        <f t="shared" si="1"/>
        <v>45078</v>
      </c>
      <c r="C89" s="19"/>
      <c r="D89" s="22">
        <f t="shared" si="2"/>
        <v>200</v>
      </c>
      <c r="E89" s="22">
        <f t="shared" si="3"/>
        <v>215.76323193370195</v>
      </c>
      <c r="F89" s="23">
        <f t="shared" ref="F89:F152" si="4">($E$11+F88)*(1+NOMINAL($E$14,12)/12)</f>
        <v>12198.548661876337</v>
      </c>
    </row>
    <row r="90" spans="1:6" s="20" customFormat="1" x14ac:dyDescent="0.25">
      <c r="A90" s="1"/>
      <c r="B90" s="21">
        <f t="shared" ref="B90:B153" si="5">IF(B89&lt;$E$10,DATE(YEAR(B89+33),MONTH(B89+33),1),"")</f>
        <v>45108</v>
      </c>
      <c r="C90" s="19"/>
      <c r="D90" s="22">
        <f t="shared" ref="D90:D153" si="6">IF(AND(B90="",B89&lt;&gt;""),-$E$13,IF(AND(ISNUMBER(B90),B90&lt;=$E$10),$E$11+$E$12,""))</f>
        <v>200</v>
      </c>
      <c r="E90" s="22">
        <f t="shared" ref="E90:E153" si="7">E89</f>
        <v>215.76323193370195</v>
      </c>
      <c r="F90" s="23">
        <f t="shared" si="4"/>
        <v>12399.05283956839</v>
      </c>
    </row>
    <row r="91" spans="1:6" s="20" customFormat="1" x14ac:dyDescent="0.25">
      <c r="A91" s="1"/>
      <c r="B91" s="21">
        <f t="shared" si="5"/>
        <v>45139</v>
      </c>
      <c r="C91" s="19"/>
      <c r="D91" s="22">
        <f t="shared" si="6"/>
        <v>200</v>
      </c>
      <c r="E91" s="22">
        <f t="shared" si="7"/>
        <v>215.76323193370195</v>
      </c>
      <c r="F91" s="23">
        <f t="shared" si="4"/>
        <v>12600.051514653105</v>
      </c>
    </row>
    <row r="92" spans="1:6" s="20" customFormat="1" x14ac:dyDescent="0.25">
      <c r="A92" s="1"/>
      <c r="B92" s="21">
        <f t="shared" si="5"/>
        <v>45170</v>
      </c>
      <c r="C92" s="19"/>
      <c r="D92" s="22">
        <f t="shared" si="6"/>
        <v>200</v>
      </c>
      <c r="E92" s="22">
        <f t="shared" si="7"/>
        <v>215.76323193370195</v>
      </c>
      <c r="F92" s="23">
        <f t="shared" si="4"/>
        <v>12801.545906694455</v>
      </c>
    </row>
    <row r="93" spans="1:6" s="20" customFormat="1" x14ac:dyDescent="0.25">
      <c r="A93" s="1"/>
      <c r="B93" s="21">
        <f t="shared" si="5"/>
        <v>45200</v>
      </c>
      <c r="C93" s="19"/>
      <c r="D93" s="22">
        <f t="shared" si="6"/>
        <v>200</v>
      </c>
      <c r="E93" s="22">
        <f t="shared" si="7"/>
        <v>215.76323193370195</v>
      </c>
      <c r="F93" s="23">
        <f t="shared" si="4"/>
        <v>13003.537238264185</v>
      </c>
    </row>
    <row r="94" spans="1:6" s="20" customFormat="1" x14ac:dyDescent="0.25">
      <c r="A94" s="1"/>
      <c r="B94" s="21">
        <f t="shared" si="5"/>
        <v>45231</v>
      </c>
      <c r="C94" s="19"/>
      <c r="D94" s="22">
        <f t="shared" si="6"/>
        <v>200</v>
      </c>
      <c r="E94" s="22">
        <f t="shared" si="7"/>
        <v>215.76323193370195</v>
      </c>
      <c r="F94" s="23">
        <f t="shared" si="4"/>
        <v>13206.026734949233</v>
      </c>
    </row>
    <row r="95" spans="1:6" s="20" customFormat="1" x14ac:dyDescent="0.25">
      <c r="A95" s="1"/>
      <c r="B95" s="21">
        <f t="shared" si="5"/>
        <v>45261</v>
      </c>
      <c r="C95" s="19"/>
      <c r="D95" s="22">
        <f t="shared" si="6"/>
        <v>200</v>
      </c>
      <c r="E95" s="22">
        <f t="shared" si="7"/>
        <v>215.76323193370195</v>
      </c>
      <c r="F95" s="23">
        <f t="shared" si="4"/>
        <v>13409.015625359165</v>
      </c>
    </row>
    <row r="96" spans="1:6" s="20" customFormat="1" x14ac:dyDescent="0.25">
      <c r="A96" s="1"/>
      <c r="B96" s="21">
        <f t="shared" si="5"/>
        <v>45292</v>
      </c>
      <c r="C96" s="19"/>
      <c r="D96" s="22">
        <f t="shared" si="6"/>
        <v>200</v>
      </c>
      <c r="E96" s="22">
        <f t="shared" si="7"/>
        <v>215.76323193370195</v>
      </c>
      <c r="F96" s="23">
        <f t="shared" si="4"/>
        <v>13612.505141133628</v>
      </c>
    </row>
    <row r="97" spans="1:6" s="20" customFormat="1" x14ac:dyDescent="0.25">
      <c r="A97" s="1"/>
      <c r="B97" s="21">
        <f t="shared" si="5"/>
        <v>45323</v>
      </c>
      <c r="C97" s="19"/>
      <c r="D97" s="22">
        <f t="shared" si="6"/>
        <v>200</v>
      </c>
      <c r="E97" s="22">
        <f t="shared" si="7"/>
        <v>215.76323193370195</v>
      </c>
      <c r="F97" s="23">
        <f t="shared" si="4"/>
        <v>13816.496516949826</v>
      </c>
    </row>
    <row r="98" spans="1:6" s="20" customFormat="1" x14ac:dyDescent="0.25">
      <c r="A98" s="1"/>
      <c r="B98" s="21">
        <f t="shared" si="5"/>
        <v>45352</v>
      </c>
      <c r="C98" s="19"/>
      <c r="D98" s="22">
        <f t="shared" si="6"/>
        <v>200</v>
      </c>
      <c r="E98" s="22">
        <f t="shared" si="7"/>
        <v>215.76323193370195</v>
      </c>
      <c r="F98" s="23">
        <f t="shared" si="4"/>
        <v>14020.99099053001</v>
      </c>
    </row>
    <row r="99" spans="1:6" s="20" customFormat="1" x14ac:dyDescent="0.25">
      <c r="A99" s="1"/>
      <c r="B99" s="21">
        <f t="shared" si="5"/>
        <v>45383</v>
      </c>
      <c r="C99" s="19"/>
      <c r="D99" s="22">
        <f t="shared" si="6"/>
        <v>200</v>
      </c>
      <c r="E99" s="22">
        <f t="shared" si="7"/>
        <v>215.76323193370195</v>
      </c>
      <c r="F99" s="23">
        <f t="shared" si="4"/>
        <v>14225.989802648988</v>
      </c>
    </row>
    <row r="100" spans="1:6" s="20" customFormat="1" x14ac:dyDescent="0.25">
      <c r="A100" s="1"/>
      <c r="B100" s="21">
        <f t="shared" si="5"/>
        <v>45413</v>
      </c>
      <c r="C100" s="19"/>
      <c r="D100" s="22">
        <f t="shared" si="6"/>
        <v>200</v>
      </c>
      <c r="E100" s="22">
        <f t="shared" si="7"/>
        <v>215.76323193370195</v>
      </c>
      <c r="F100" s="23">
        <f t="shared" si="4"/>
        <v>14431.494197141654</v>
      </c>
    </row>
    <row r="101" spans="1:6" s="20" customFormat="1" x14ac:dyDescent="0.25">
      <c r="A101" s="1"/>
      <c r="B101" s="21">
        <f t="shared" si="5"/>
        <v>45444</v>
      </c>
      <c r="C101" s="19"/>
      <c r="D101" s="22">
        <f t="shared" si="6"/>
        <v>200</v>
      </c>
      <c r="E101" s="22">
        <f t="shared" si="7"/>
        <v>215.76323193370195</v>
      </c>
      <c r="F101" s="23">
        <f t="shared" si="4"/>
        <v>14637.505420910531</v>
      </c>
    </row>
    <row r="102" spans="1:6" s="20" customFormat="1" x14ac:dyDescent="0.25">
      <c r="A102" s="1"/>
      <c r="B102" s="21">
        <f t="shared" si="5"/>
        <v>45474</v>
      </c>
      <c r="C102" s="19"/>
      <c r="D102" s="22">
        <f t="shared" si="6"/>
        <v>200</v>
      </c>
      <c r="E102" s="22">
        <f t="shared" si="7"/>
        <v>215.76323193370195</v>
      </c>
      <c r="F102" s="23">
        <f t="shared" si="4"/>
        <v>14844.024723933346</v>
      </c>
    </row>
    <row r="103" spans="1:6" s="20" customFormat="1" x14ac:dyDescent="0.25">
      <c r="A103" s="1"/>
      <c r="B103" s="21">
        <f t="shared" si="5"/>
        <v>45505</v>
      </c>
      <c r="C103" s="19"/>
      <c r="D103" s="22">
        <f t="shared" si="6"/>
        <v>200</v>
      </c>
      <c r="E103" s="22">
        <f t="shared" si="7"/>
        <v>215.76323193370195</v>
      </c>
      <c r="F103" s="23">
        <f t="shared" si="4"/>
        <v>15051.053359270603</v>
      </c>
    </row>
    <row r="104" spans="1:6" s="20" customFormat="1" x14ac:dyDescent="0.25">
      <c r="A104" s="1"/>
      <c r="B104" s="21">
        <f t="shared" si="5"/>
        <v>45536</v>
      </c>
      <c r="C104" s="19"/>
      <c r="D104" s="22">
        <f t="shared" si="6"/>
        <v>200</v>
      </c>
      <c r="E104" s="22">
        <f t="shared" si="7"/>
        <v>215.76323193370195</v>
      </c>
      <c r="F104" s="23">
        <f t="shared" si="4"/>
        <v>15258.592583073194</v>
      </c>
    </row>
    <row r="105" spans="1:6" s="20" customFormat="1" x14ac:dyDescent="0.25">
      <c r="A105" s="1"/>
      <c r="B105" s="21">
        <f t="shared" si="5"/>
        <v>45566</v>
      </c>
      <c r="C105" s="19"/>
      <c r="D105" s="22">
        <f t="shared" si="6"/>
        <v>200</v>
      </c>
      <c r="E105" s="22">
        <f t="shared" si="7"/>
        <v>215.76323193370195</v>
      </c>
      <c r="F105" s="23">
        <f t="shared" si="4"/>
        <v>15466.643654590016</v>
      </c>
    </row>
    <row r="106" spans="1:6" s="20" customFormat="1" x14ac:dyDescent="0.25">
      <c r="A106" s="1"/>
      <c r="B106" s="21">
        <f t="shared" si="5"/>
        <v>45597</v>
      </c>
      <c r="C106" s="19"/>
      <c r="D106" s="22">
        <f t="shared" si="6"/>
        <v>200</v>
      </c>
      <c r="E106" s="22">
        <f t="shared" si="7"/>
        <v>215.76323193370195</v>
      </c>
      <c r="F106" s="23">
        <f t="shared" si="4"/>
        <v>15675.207836175616</v>
      </c>
    </row>
    <row r="107" spans="1:6" s="20" customFormat="1" x14ac:dyDescent="0.25">
      <c r="A107" s="1"/>
      <c r="B107" s="21">
        <f t="shared" si="5"/>
        <v>45627</v>
      </c>
      <c r="C107" s="19"/>
      <c r="D107" s="22">
        <f t="shared" si="6"/>
        <v>200</v>
      </c>
      <c r="E107" s="22">
        <f t="shared" si="7"/>
        <v>215.76323193370195</v>
      </c>
      <c r="F107" s="23">
        <f t="shared" si="4"/>
        <v>15884.286393297845</v>
      </c>
    </row>
    <row r="108" spans="1:6" s="20" customFormat="1" x14ac:dyDescent="0.25">
      <c r="A108" s="1"/>
      <c r="B108" s="21">
        <f t="shared" si="5"/>
        <v>45658</v>
      </c>
      <c r="C108" s="19"/>
      <c r="D108" s="22">
        <f t="shared" si="6"/>
        <v>200</v>
      </c>
      <c r="E108" s="22">
        <f t="shared" si="7"/>
        <v>215.76323193370195</v>
      </c>
      <c r="F108" s="23">
        <f t="shared" si="4"/>
        <v>16093.880594545542</v>
      </c>
    </row>
    <row r="109" spans="1:6" s="20" customFormat="1" x14ac:dyDescent="0.25">
      <c r="A109" s="1"/>
      <c r="B109" s="21">
        <f t="shared" si="5"/>
        <v>45689</v>
      </c>
      <c r="C109" s="19"/>
      <c r="D109" s="22">
        <f t="shared" si="6"/>
        <v>200</v>
      </c>
      <c r="E109" s="22">
        <f t="shared" si="7"/>
        <v>215.76323193370195</v>
      </c>
      <c r="F109" s="23">
        <f t="shared" si="4"/>
        <v>16303.991711636227</v>
      </c>
    </row>
    <row r="110" spans="1:6" s="20" customFormat="1" x14ac:dyDescent="0.25">
      <c r="A110" s="1"/>
      <c r="B110" s="21">
        <f t="shared" si="5"/>
        <v>45717</v>
      </c>
      <c r="C110" s="19"/>
      <c r="D110" s="22">
        <f t="shared" si="6"/>
        <v>200</v>
      </c>
      <c r="E110" s="22">
        <f t="shared" si="7"/>
        <v>215.76323193370195</v>
      </c>
      <c r="F110" s="23">
        <f t="shared" si="4"/>
        <v>16514.621019423816</v>
      </c>
    </row>
    <row r="111" spans="1:6" s="20" customFormat="1" x14ac:dyDescent="0.25">
      <c r="A111" s="1"/>
      <c r="B111" s="21">
        <f t="shared" si="5"/>
        <v>45748</v>
      </c>
      <c r="C111" s="19"/>
      <c r="D111" s="22">
        <f t="shared" si="6"/>
        <v>200</v>
      </c>
      <c r="E111" s="22">
        <f t="shared" si="7"/>
        <v>215.76323193370195</v>
      </c>
      <c r="F111" s="23">
        <f t="shared" si="4"/>
        <v>16725.769795906363</v>
      </c>
    </row>
    <row r="112" spans="1:6" s="20" customFormat="1" x14ac:dyDescent="0.25">
      <c r="A112" s="1"/>
      <c r="B112" s="21">
        <f t="shared" si="5"/>
        <v>45778</v>
      </c>
      <c r="C112" s="19"/>
      <c r="D112" s="22">
        <f t="shared" si="6"/>
        <v>200</v>
      </c>
      <c r="E112" s="22">
        <f t="shared" si="7"/>
        <v>215.76323193370195</v>
      </c>
      <c r="F112" s="23">
        <f t="shared" si="4"/>
        <v>16937.439322233808</v>
      </c>
    </row>
    <row r="113" spans="1:6" s="20" customFormat="1" x14ac:dyDescent="0.25">
      <c r="A113" s="1"/>
      <c r="B113" s="21">
        <f t="shared" si="5"/>
        <v>45809</v>
      </c>
      <c r="C113" s="19"/>
      <c r="D113" s="22">
        <f t="shared" si="6"/>
        <v>200</v>
      </c>
      <c r="E113" s="22">
        <f t="shared" si="7"/>
        <v>215.76323193370195</v>
      </c>
      <c r="F113" s="23">
        <f t="shared" si="4"/>
        <v>17149.630882715752</v>
      </c>
    </row>
    <row r="114" spans="1:6" s="20" customFormat="1" x14ac:dyDescent="0.25">
      <c r="A114" s="1"/>
      <c r="B114" s="21">
        <f t="shared" si="5"/>
        <v>45839</v>
      </c>
      <c r="C114" s="19"/>
      <c r="D114" s="22">
        <f t="shared" si="6"/>
        <v>200</v>
      </c>
      <c r="E114" s="22">
        <f t="shared" si="7"/>
        <v>215.76323193370195</v>
      </c>
      <c r="F114" s="23">
        <f t="shared" si="4"/>
        <v>17362.34576482925</v>
      </c>
    </row>
    <row r="115" spans="1:6" s="20" customFormat="1" x14ac:dyDescent="0.25">
      <c r="A115" s="1"/>
      <c r="B115" s="21">
        <f t="shared" si="5"/>
        <v>45870</v>
      </c>
      <c r="C115" s="19"/>
      <c r="D115" s="22">
        <f t="shared" si="6"/>
        <v>200</v>
      </c>
      <c r="E115" s="22">
        <f t="shared" si="7"/>
        <v>215.76323193370195</v>
      </c>
      <c r="F115" s="23">
        <f t="shared" si="4"/>
        <v>17575.585259226624</v>
      </c>
    </row>
    <row r="116" spans="1:6" s="20" customFormat="1" x14ac:dyDescent="0.25">
      <c r="A116" s="1"/>
      <c r="B116" s="21">
        <f t="shared" si="5"/>
        <v>45901</v>
      </c>
      <c r="C116" s="19"/>
      <c r="D116" s="22">
        <f t="shared" si="6"/>
        <v>200</v>
      </c>
      <c r="E116" s="22">
        <f t="shared" si="7"/>
        <v>215.76323193370195</v>
      </c>
      <c r="F116" s="23">
        <f t="shared" si="4"/>
        <v>17789.350659743293</v>
      </c>
    </row>
    <row r="117" spans="1:6" s="20" customFormat="1" x14ac:dyDescent="0.25">
      <c r="A117" s="1"/>
      <c r="B117" s="21">
        <f t="shared" si="5"/>
        <v>45931</v>
      </c>
      <c r="C117" s="19"/>
      <c r="D117" s="22">
        <f t="shared" si="6"/>
        <v>200</v>
      </c>
      <c r="E117" s="22">
        <f t="shared" si="7"/>
        <v>215.76323193370195</v>
      </c>
      <c r="F117" s="23">
        <f t="shared" si="4"/>
        <v>18003.643263405622</v>
      </c>
    </row>
    <row r="118" spans="1:6" s="20" customFormat="1" x14ac:dyDescent="0.25">
      <c r="A118" s="1"/>
      <c r="B118" s="21">
        <f t="shared" si="5"/>
        <v>45962</v>
      </c>
      <c r="C118" s="19"/>
      <c r="D118" s="22">
        <f t="shared" si="6"/>
        <v>200</v>
      </c>
      <c r="E118" s="22">
        <f t="shared" si="7"/>
        <v>215.76323193370195</v>
      </c>
      <c r="F118" s="23">
        <f t="shared" si="4"/>
        <v>18218.464370438789</v>
      </c>
    </row>
    <row r="119" spans="1:6" s="20" customFormat="1" x14ac:dyDescent="0.25">
      <c r="A119" s="1"/>
      <c r="B119" s="21">
        <f t="shared" si="5"/>
        <v>45992</v>
      </c>
      <c r="C119" s="19"/>
      <c r="D119" s="22">
        <f t="shared" si="6"/>
        <v>200</v>
      </c>
      <c r="E119" s="22">
        <f t="shared" si="7"/>
        <v>215.76323193370195</v>
      </c>
      <c r="F119" s="23">
        <f t="shared" si="4"/>
        <v>18433.815284274686</v>
      </c>
    </row>
    <row r="120" spans="1:6" s="20" customFormat="1" x14ac:dyDescent="0.25">
      <c r="A120" s="1"/>
      <c r="B120" s="21">
        <f t="shared" si="5"/>
        <v>46023</v>
      </c>
      <c r="C120" s="19"/>
      <c r="D120" s="22">
        <f t="shared" si="6"/>
        <v>200</v>
      </c>
      <c r="E120" s="22">
        <f t="shared" si="7"/>
        <v>215.76323193370195</v>
      </c>
      <c r="F120" s="23">
        <f t="shared" si="4"/>
        <v>18649.697311559812</v>
      </c>
    </row>
    <row r="121" spans="1:6" s="20" customFormat="1" x14ac:dyDescent="0.25">
      <c r="A121" s="1"/>
      <c r="B121" s="21">
        <f t="shared" si="5"/>
        <v>46054</v>
      </c>
      <c r="C121" s="19"/>
      <c r="D121" s="22">
        <f t="shared" si="6"/>
        <v>200</v>
      </c>
      <c r="E121" s="22">
        <f t="shared" si="7"/>
        <v>215.76323193370195</v>
      </c>
      <c r="F121" s="23">
        <f t="shared" si="4"/>
        <v>18866.111762163218</v>
      </c>
    </row>
    <row r="122" spans="1:6" s="20" customFormat="1" x14ac:dyDescent="0.25">
      <c r="A122" s="1"/>
      <c r="B122" s="21">
        <f t="shared" si="5"/>
        <v>46082</v>
      </c>
      <c r="C122" s="19"/>
      <c r="D122" s="22">
        <f t="shared" si="6"/>
        <v>200</v>
      </c>
      <c r="E122" s="22">
        <f t="shared" si="7"/>
        <v>215.76323193370195</v>
      </c>
      <c r="F122" s="23">
        <f t="shared" si="4"/>
        <v>19083.059949184437</v>
      </c>
    </row>
    <row r="123" spans="1:6" s="20" customFormat="1" x14ac:dyDescent="0.25">
      <c r="A123" s="1"/>
      <c r="B123" s="21">
        <f t="shared" si="5"/>
        <v>46113</v>
      </c>
      <c r="C123" s="19"/>
      <c r="D123" s="22">
        <f t="shared" si="6"/>
        <v>200</v>
      </c>
      <c r="E123" s="22">
        <f t="shared" si="7"/>
        <v>215.76323193370195</v>
      </c>
      <c r="F123" s="23">
        <f t="shared" si="4"/>
        <v>19300.543188961463</v>
      </c>
    </row>
    <row r="124" spans="1:6" s="20" customFormat="1" x14ac:dyDescent="0.25">
      <c r="A124" s="1"/>
      <c r="B124" s="21">
        <f t="shared" si="5"/>
        <v>46143</v>
      </c>
      <c r="C124" s="19"/>
      <c r="D124" s="22">
        <f t="shared" si="6"/>
        <v>200</v>
      </c>
      <c r="E124" s="22">
        <f t="shared" si="7"/>
        <v>215.76323193370195</v>
      </c>
      <c r="F124" s="23">
        <f t="shared" si="4"/>
        <v>19518.562801078733</v>
      </c>
    </row>
    <row r="125" spans="1:6" s="20" customFormat="1" x14ac:dyDescent="0.25">
      <c r="A125" s="1"/>
      <c r="B125" s="21">
        <f t="shared" si="5"/>
        <v>46174</v>
      </c>
      <c r="C125" s="19"/>
      <c r="D125" s="22">
        <f t="shared" si="6"/>
        <v>200</v>
      </c>
      <c r="E125" s="22">
        <f t="shared" si="7"/>
        <v>215.76323193370195</v>
      </c>
      <c r="F125" s="23">
        <f t="shared" si="4"/>
        <v>19737.120108375137</v>
      </c>
    </row>
    <row r="126" spans="1:6" s="20" customFormat="1" x14ac:dyDescent="0.25">
      <c r="A126" s="1"/>
      <c r="B126" s="21">
        <f t="shared" si="5"/>
        <v>46204</v>
      </c>
      <c r="C126" s="19"/>
      <c r="D126" s="22">
        <f t="shared" si="6"/>
        <v>200</v>
      </c>
      <c r="E126" s="22">
        <f t="shared" si="7"/>
        <v>215.76323193370195</v>
      </c>
      <c r="F126" s="23">
        <f t="shared" si="4"/>
        <v>19956.21643695204</v>
      </c>
    </row>
    <row r="127" spans="1:6" s="20" customFormat="1" x14ac:dyDescent="0.25">
      <c r="A127" s="1"/>
      <c r="B127" s="21">
        <f t="shared" si="5"/>
        <v>46235</v>
      </c>
      <c r="C127" s="19"/>
      <c r="D127" s="22">
        <f t="shared" si="6"/>
        <v>200</v>
      </c>
      <c r="E127" s="22">
        <f t="shared" si="7"/>
        <v>215.76323193370195</v>
      </c>
      <c r="F127" s="23">
        <f t="shared" si="4"/>
        <v>20175.853116181337</v>
      </c>
    </row>
    <row r="128" spans="1:6" s="20" customFormat="1" x14ac:dyDescent="0.25">
      <c r="A128" s="1"/>
      <c r="B128" s="21">
        <f t="shared" si="5"/>
        <v>46266</v>
      </c>
      <c r="C128" s="19"/>
      <c r="D128" s="22">
        <f t="shared" si="6"/>
        <v>200</v>
      </c>
      <c r="E128" s="22">
        <f t="shared" si="7"/>
        <v>215.76323193370195</v>
      </c>
      <c r="F128" s="23">
        <f t="shared" si="4"/>
        <v>20396.031478713507</v>
      </c>
    </row>
    <row r="129" spans="1:6" s="20" customFormat="1" x14ac:dyDescent="0.25">
      <c r="A129" s="1"/>
      <c r="B129" s="21">
        <f t="shared" si="5"/>
        <v>46296</v>
      </c>
      <c r="C129" s="19"/>
      <c r="D129" s="22">
        <f t="shared" si="6"/>
        <v>200</v>
      </c>
      <c r="E129" s="22">
        <f t="shared" si="7"/>
        <v>215.76323193370195</v>
      </c>
      <c r="F129" s="23">
        <f t="shared" si="4"/>
        <v>20616.752860485703</v>
      </c>
    </row>
    <row r="130" spans="1:6" s="20" customFormat="1" x14ac:dyDescent="0.25">
      <c r="A130" s="1"/>
      <c r="B130" s="21">
        <f t="shared" si="5"/>
        <v>46327</v>
      </c>
      <c r="C130" s="19"/>
      <c r="D130" s="22">
        <f t="shared" si="6"/>
        <v>200</v>
      </c>
      <c r="E130" s="22">
        <f t="shared" si="7"/>
        <v>215.76323193370195</v>
      </c>
      <c r="F130" s="23">
        <f t="shared" si="4"/>
        <v>20838.018600729865</v>
      </c>
    </row>
    <row r="131" spans="1:6" s="20" customFormat="1" x14ac:dyDescent="0.25">
      <c r="A131" s="1"/>
      <c r="B131" s="21">
        <f t="shared" si="5"/>
        <v>46357</v>
      </c>
      <c r="C131" s="19"/>
      <c r="D131" s="22">
        <f t="shared" si="6"/>
        <v>200</v>
      </c>
      <c r="E131" s="22">
        <f t="shared" si="7"/>
        <v>215.76323193370195</v>
      </c>
      <c r="F131" s="23">
        <f t="shared" si="4"/>
        <v>21059.83004198084</v>
      </c>
    </row>
    <row r="132" spans="1:6" s="20" customFormat="1" x14ac:dyDescent="0.25">
      <c r="A132" s="1"/>
      <c r="B132" s="21">
        <f t="shared" si="5"/>
        <v>46388</v>
      </c>
      <c r="C132" s="19"/>
      <c r="D132" s="22">
        <f t="shared" si="6"/>
        <v>200</v>
      </c>
      <c r="E132" s="22">
        <f t="shared" si="7"/>
        <v>215.76323193370195</v>
      </c>
      <c r="F132" s="23">
        <f t="shared" si="4"/>
        <v>21282.188530084521</v>
      </c>
    </row>
    <row r="133" spans="1:6" s="20" customFormat="1" x14ac:dyDescent="0.25">
      <c r="A133" s="1"/>
      <c r="B133" s="21">
        <f t="shared" si="5"/>
        <v>46419</v>
      </c>
      <c r="C133" s="19"/>
      <c r="D133" s="22">
        <f t="shared" si="6"/>
        <v>200</v>
      </c>
      <c r="E133" s="22">
        <f t="shared" si="7"/>
        <v>215.76323193370195</v>
      </c>
      <c r="F133" s="23">
        <f t="shared" si="4"/>
        <v>21505.095414206029</v>
      </c>
    </row>
    <row r="134" spans="1:6" s="20" customFormat="1" x14ac:dyDescent="0.25">
      <c r="A134" s="1"/>
      <c r="B134" s="21">
        <f t="shared" si="5"/>
        <v>46447</v>
      </c>
      <c r="C134" s="19"/>
      <c r="D134" s="22">
        <f t="shared" si="6"/>
        <v>200</v>
      </c>
      <c r="E134" s="22">
        <f t="shared" si="7"/>
        <v>215.76323193370195</v>
      </c>
      <c r="F134" s="23">
        <f t="shared" si="4"/>
        <v>21728.552046837885</v>
      </c>
    </row>
    <row r="135" spans="1:6" s="20" customFormat="1" x14ac:dyDescent="0.25">
      <c r="A135" s="1"/>
      <c r="B135" s="21">
        <f t="shared" si="5"/>
        <v>46478</v>
      </c>
      <c r="C135" s="19"/>
      <c r="D135" s="22">
        <f t="shared" si="6"/>
        <v>200</v>
      </c>
      <c r="E135" s="22">
        <f t="shared" si="7"/>
        <v>215.76323193370195</v>
      </c>
      <c r="F135" s="23">
        <f t="shared" si="4"/>
        <v>21952.559783808221</v>
      </c>
    </row>
    <row r="136" spans="1:6" s="20" customFormat="1" x14ac:dyDescent="0.25">
      <c r="A136" s="1"/>
      <c r="B136" s="21">
        <f t="shared" si="5"/>
        <v>46508</v>
      </c>
      <c r="C136" s="19"/>
      <c r="D136" s="22">
        <f t="shared" si="6"/>
        <v>200</v>
      </c>
      <c r="E136" s="22">
        <f t="shared" si="7"/>
        <v>215.76323193370195</v>
      </c>
      <c r="F136" s="23">
        <f t="shared" si="4"/>
        <v>22177.119984289009</v>
      </c>
    </row>
    <row r="137" spans="1:6" s="20" customFormat="1" x14ac:dyDescent="0.25">
      <c r="A137" s="1"/>
      <c r="B137" s="21">
        <f t="shared" si="5"/>
        <v>46539</v>
      </c>
      <c r="C137" s="19"/>
      <c r="D137" s="22">
        <f t="shared" si="6"/>
        <v>200</v>
      </c>
      <c r="E137" s="22">
        <f t="shared" si="7"/>
        <v>215.76323193370195</v>
      </c>
      <c r="F137" s="23">
        <f t="shared" si="4"/>
        <v>22402.234010804306</v>
      </c>
    </row>
    <row r="138" spans="1:6" s="20" customFormat="1" x14ac:dyDescent="0.25">
      <c r="A138" s="1"/>
      <c r="B138" s="21">
        <f t="shared" si="5"/>
        <v>46569</v>
      </c>
      <c r="C138" s="19"/>
      <c r="D138" s="22">
        <f t="shared" si="6"/>
        <v>200</v>
      </c>
      <c r="E138" s="22">
        <f t="shared" si="7"/>
        <v>215.76323193370195</v>
      </c>
      <c r="F138" s="23">
        <f t="shared" si="4"/>
        <v>22627.903229238516</v>
      </c>
    </row>
    <row r="139" spans="1:6" s="20" customFormat="1" x14ac:dyDescent="0.25">
      <c r="A139" s="1"/>
      <c r="B139" s="21">
        <f t="shared" si="5"/>
        <v>46600</v>
      </c>
      <c r="C139" s="19"/>
      <c r="D139" s="22">
        <f t="shared" si="6"/>
        <v>200</v>
      </c>
      <c r="E139" s="22">
        <f t="shared" si="7"/>
        <v>215.76323193370195</v>
      </c>
      <c r="F139" s="23">
        <f t="shared" si="4"/>
        <v>22854.129008844691</v>
      </c>
    </row>
    <row r="140" spans="1:6" s="20" customFormat="1" x14ac:dyDescent="0.25">
      <c r="A140" s="1"/>
      <c r="B140" s="21">
        <f t="shared" si="5"/>
        <v>46631</v>
      </c>
      <c r="C140" s="19"/>
      <c r="D140" s="22">
        <f t="shared" si="6"/>
        <v>200</v>
      </c>
      <c r="E140" s="22">
        <f t="shared" si="7"/>
        <v>215.76323193370195</v>
      </c>
      <c r="F140" s="23">
        <f t="shared" si="4"/>
        <v>23080.912722252826</v>
      </c>
    </row>
    <row r="141" spans="1:6" s="20" customFormat="1" x14ac:dyDescent="0.25">
      <c r="A141" s="1"/>
      <c r="B141" s="21">
        <f t="shared" si="5"/>
        <v>46661</v>
      </c>
      <c r="C141" s="19"/>
      <c r="D141" s="22">
        <f t="shared" si="6"/>
        <v>200</v>
      </c>
      <c r="E141" s="22">
        <f t="shared" si="7"/>
        <v>215.76323193370195</v>
      </c>
      <c r="F141" s="23">
        <f t="shared" si="4"/>
        <v>23308.255745478189</v>
      </c>
    </row>
    <row r="142" spans="1:6" s="20" customFormat="1" x14ac:dyDescent="0.25">
      <c r="A142" s="1"/>
      <c r="B142" s="21">
        <f t="shared" si="5"/>
        <v>46692</v>
      </c>
      <c r="C142" s="19"/>
      <c r="D142" s="22">
        <f t="shared" si="6"/>
        <v>200</v>
      </c>
      <c r="E142" s="22">
        <f t="shared" si="7"/>
        <v>215.76323193370195</v>
      </c>
      <c r="F142" s="23">
        <f t="shared" si="4"/>
        <v>23536.159457929676</v>
      </c>
    </row>
    <row r="143" spans="1:6" s="20" customFormat="1" x14ac:dyDescent="0.25">
      <c r="A143" s="1"/>
      <c r="B143" s="21">
        <f t="shared" si="5"/>
        <v>46722</v>
      </c>
      <c r="C143" s="19"/>
      <c r="D143" s="22">
        <f t="shared" si="6"/>
        <v>200</v>
      </c>
      <c r="E143" s="22">
        <f t="shared" si="7"/>
        <v>215.76323193370195</v>
      </c>
      <c r="F143" s="23">
        <f t="shared" si="4"/>
        <v>23764.62524241818</v>
      </c>
    </row>
    <row r="144" spans="1:6" s="20" customFormat="1" x14ac:dyDescent="0.25">
      <c r="A144" s="1"/>
      <c r="B144" s="21">
        <f t="shared" si="5"/>
        <v>46753</v>
      </c>
      <c r="C144" s="19"/>
      <c r="D144" s="22">
        <f t="shared" si="6"/>
        <v>200</v>
      </c>
      <c r="E144" s="22">
        <f t="shared" si="7"/>
        <v>215.76323193370195</v>
      </c>
      <c r="F144" s="23">
        <f t="shared" si="4"/>
        <v>23993.654485164974</v>
      </c>
    </row>
    <row r="145" spans="1:6" s="20" customFormat="1" x14ac:dyDescent="0.25">
      <c r="A145" s="1"/>
      <c r="B145" s="21">
        <f t="shared" si="5"/>
        <v>46784</v>
      </c>
      <c r="C145" s="19"/>
      <c r="D145" s="22">
        <f t="shared" si="6"/>
        <v>200</v>
      </c>
      <c r="E145" s="22">
        <f t="shared" si="7"/>
        <v>215.76323193370195</v>
      </c>
      <c r="F145" s="23">
        <f t="shared" si="4"/>
        <v>24223.248575810128</v>
      </c>
    </row>
    <row r="146" spans="1:6" s="20" customFormat="1" x14ac:dyDescent="0.25">
      <c r="A146" s="1"/>
      <c r="B146" s="21">
        <f t="shared" si="5"/>
        <v>46813</v>
      </c>
      <c r="C146" s="19"/>
      <c r="D146" s="22">
        <f t="shared" si="6"/>
        <v>200</v>
      </c>
      <c r="E146" s="22">
        <f t="shared" si="7"/>
        <v>215.76323193370195</v>
      </c>
      <c r="F146" s="23">
        <f t="shared" si="4"/>
        <v>24453.408907420941</v>
      </c>
    </row>
    <row r="147" spans="1:6" s="20" customFormat="1" x14ac:dyDescent="0.25">
      <c r="A147" s="1"/>
      <c r="B147" s="21">
        <f t="shared" si="5"/>
        <v>46844</v>
      </c>
      <c r="C147" s="19"/>
      <c r="D147" s="22">
        <f t="shared" si="6"/>
        <v>200</v>
      </c>
      <c r="E147" s="22">
        <f t="shared" si="7"/>
        <v>215.76323193370195</v>
      </c>
      <c r="F147" s="23">
        <f t="shared" si="4"/>
        <v>24684.136876500386</v>
      </c>
    </row>
    <row r="148" spans="1:6" s="20" customFormat="1" x14ac:dyDescent="0.25">
      <c r="A148" s="1"/>
      <c r="B148" s="21">
        <f t="shared" si="5"/>
        <v>46874</v>
      </c>
      <c r="C148" s="19"/>
      <c r="D148" s="22">
        <f t="shared" si="6"/>
        <v>200</v>
      </c>
      <c r="E148" s="22">
        <f t="shared" si="7"/>
        <v>215.76323193370195</v>
      </c>
      <c r="F148" s="23">
        <f t="shared" si="4"/>
        <v>24915.433882995596</v>
      </c>
    </row>
    <row r="149" spans="1:6" s="20" customFormat="1" x14ac:dyDescent="0.25">
      <c r="A149" s="1"/>
      <c r="B149" s="21">
        <f t="shared" si="5"/>
        <v>46905</v>
      </c>
      <c r="C149" s="19"/>
      <c r="D149" s="22">
        <f t="shared" si="6"/>
        <v>200</v>
      </c>
      <c r="E149" s="22">
        <f t="shared" si="7"/>
        <v>215.76323193370195</v>
      </c>
      <c r="F149" s="23">
        <f t="shared" si="4"/>
        <v>25147.301330306349</v>
      </c>
    </row>
    <row r="150" spans="1:6" s="20" customFormat="1" x14ac:dyDescent="0.25">
      <c r="A150" s="1"/>
      <c r="B150" s="21">
        <f t="shared" si="5"/>
        <v>46935</v>
      </c>
      <c r="C150" s="19"/>
      <c r="D150" s="22">
        <f t="shared" si="6"/>
        <v>200</v>
      </c>
      <c r="E150" s="22">
        <f t="shared" si="7"/>
        <v>215.76323193370195</v>
      </c>
      <c r="F150" s="23">
        <f t="shared" si="4"/>
        <v>25379.740625293587</v>
      </c>
    </row>
    <row r="151" spans="1:6" s="20" customFormat="1" x14ac:dyDescent="0.25">
      <c r="A151" s="1"/>
      <c r="B151" s="21">
        <f t="shared" si="5"/>
        <v>46966</v>
      </c>
      <c r="C151" s="19"/>
      <c r="D151" s="22">
        <f t="shared" si="6"/>
        <v>200</v>
      </c>
      <c r="E151" s="22">
        <f t="shared" si="7"/>
        <v>215.76323193370195</v>
      </c>
      <c r="F151" s="23">
        <f t="shared" si="4"/>
        <v>25612.753178287949</v>
      </c>
    </row>
    <row r="152" spans="1:6" s="20" customFormat="1" x14ac:dyDescent="0.25">
      <c r="A152" s="1"/>
      <c r="B152" s="21">
        <f t="shared" si="5"/>
        <v>46997</v>
      </c>
      <c r="C152" s="19"/>
      <c r="D152" s="22">
        <f t="shared" si="6"/>
        <v>200</v>
      </c>
      <c r="E152" s="22">
        <f t="shared" si="7"/>
        <v>215.76323193370195</v>
      </c>
      <c r="F152" s="23">
        <f t="shared" si="4"/>
        <v>25846.340403098326</v>
      </c>
    </row>
    <row r="153" spans="1:6" s="20" customFormat="1" x14ac:dyDescent="0.25">
      <c r="A153" s="1"/>
      <c r="B153" s="21">
        <f t="shared" si="5"/>
        <v>47027</v>
      </c>
      <c r="C153" s="19"/>
      <c r="D153" s="22">
        <f t="shared" si="6"/>
        <v>200</v>
      </c>
      <c r="E153" s="22">
        <f t="shared" si="7"/>
        <v>215.76323193370195</v>
      </c>
      <c r="F153" s="23">
        <f t="shared" ref="F153:F216" si="8">($E$11+F152)*(1+NOMINAL($E$14,12)/12)</f>
        <v>26080.503717020449</v>
      </c>
    </row>
    <row r="154" spans="1:6" s="20" customFormat="1" x14ac:dyDescent="0.25">
      <c r="A154" s="1"/>
      <c r="B154" s="21">
        <f t="shared" ref="B154:B217" si="9">IF(B153&lt;$E$10,DATE(YEAR(B153+33),MONTH(B153+33),1),"")</f>
        <v>47058</v>
      </c>
      <c r="C154" s="19"/>
      <c r="D154" s="22">
        <f t="shared" ref="D154:D217" si="10">IF(AND(B154="",B153&lt;&gt;""),-$E$13,IF(AND(ISNUMBER(B154),B154&lt;=$E$10),$E$11+$E$12,""))</f>
        <v>200</v>
      </c>
      <c r="E154" s="22">
        <f t="shared" ref="E154:E217" si="11">E153</f>
        <v>215.76323193370195</v>
      </c>
      <c r="F154" s="23">
        <f t="shared" si="8"/>
        <v>26315.244540845481</v>
      </c>
    </row>
    <row r="155" spans="1:6" s="20" customFormat="1" x14ac:dyDescent="0.25">
      <c r="A155" s="1"/>
      <c r="B155" s="21">
        <f t="shared" si="9"/>
        <v>47088</v>
      </c>
      <c r="C155" s="19"/>
      <c r="D155" s="22">
        <f t="shared" si="10"/>
        <v>200</v>
      </c>
      <c r="E155" s="22">
        <f t="shared" si="11"/>
        <v>215.76323193370195</v>
      </c>
      <c r="F155" s="23">
        <f t="shared" si="8"/>
        <v>26550.564298868638</v>
      </c>
    </row>
    <row r="156" spans="1:6" s="20" customFormat="1" x14ac:dyDescent="0.25">
      <c r="A156" s="1"/>
      <c r="B156" s="21">
        <f t="shared" si="9"/>
        <v>47119</v>
      </c>
      <c r="C156" s="19"/>
      <c r="D156" s="22">
        <f t="shared" si="10"/>
        <v>200</v>
      </c>
      <c r="E156" s="22">
        <f t="shared" si="11"/>
        <v>215.76323193370195</v>
      </c>
      <c r="F156" s="23">
        <f t="shared" si="8"/>
        <v>26786.464418897835</v>
      </c>
    </row>
    <row r="157" spans="1:6" s="20" customFormat="1" x14ac:dyDescent="0.25">
      <c r="A157" s="1"/>
      <c r="B157" s="21">
        <f t="shared" si="9"/>
        <v>47150</v>
      </c>
      <c r="C157" s="19"/>
      <c r="D157" s="22">
        <f t="shared" si="10"/>
        <v>200</v>
      </c>
      <c r="E157" s="22">
        <f t="shared" si="11"/>
        <v>215.76323193370195</v>
      </c>
      <c r="F157" s="23">
        <f t="shared" si="8"/>
        <v>27022.946332262341</v>
      </c>
    </row>
    <row r="158" spans="1:6" s="20" customFormat="1" x14ac:dyDescent="0.25">
      <c r="A158" s="1"/>
      <c r="B158" s="21">
        <f t="shared" si="9"/>
        <v>47178</v>
      </c>
      <c r="C158" s="19"/>
      <c r="D158" s="22">
        <f t="shared" si="10"/>
        <v>200</v>
      </c>
      <c r="E158" s="22">
        <f t="shared" si="11"/>
        <v>215.76323193370195</v>
      </c>
      <c r="F158" s="23">
        <f t="shared" si="8"/>
        <v>27260.011473821476</v>
      </c>
    </row>
    <row r="159" spans="1:6" s="20" customFormat="1" x14ac:dyDescent="0.25">
      <c r="A159" s="1"/>
      <c r="B159" s="21">
        <f t="shared" si="9"/>
        <v>47209</v>
      </c>
      <c r="C159" s="19"/>
      <c r="D159" s="22">
        <f t="shared" si="10"/>
        <v>200</v>
      </c>
      <c r="E159" s="22">
        <f t="shared" si="11"/>
        <v>215.76323193370195</v>
      </c>
      <c r="F159" s="23">
        <f t="shared" si="8"/>
        <v>27497.661281973305</v>
      </c>
    </row>
    <row r="160" spans="1:6" s="20" customFormat="1" x14ac:dyDescent="0.25">
      <c r="A160" s="1"/>
      <c r="B160" s="21">
        <f t="shared" si="9"/>
        <v>47239</v>
      </c>
      <c r="C160" s="19"/>
      <c r="D160" s="22">
        <f t="shared" si="10"/>
        <v>200</v>
      </c>
      <c r="E160" s="22">
        <f t="shared" si="11"/>
        <v>215.76323193370195</v>
      </c>
      <c r="F160" s="23">
        <f t="shared" si="8"/>
        <v>27735.897198663373</v>
      </c>
    </row>
    <row r="161" spans="1:6" s="20" customFormat="1" x14ac:dyDescent="0.25">
      <c r="A161" s="1"/>
      <c r="B161" s="21">
        <f t="shared" si="9"/>
        <v>47270</v>
      </c>
      <c r="C161" s="19"/>
      <c r="D161" s="22">
        <f t="shared" si="10"/>
        <v>200</v>
      </c>
      <c r="E161" s="22">
        <f t="shared" si="11"/>
        <v>215.76323193370195</v>
      </c>
      <c r="F161" s="23">
        <f t="shared" si="8"/>
        <v>27974.720669393449</v>
      </c>
    </row>
    <row r="162" spans="1:6" s="20" customFormat="1" x14ac:dyDescent="0.25">
      <c r="A162" s="1"/>
      <c r="B162" s="21">
        <f t="shared" si="9"/>
        <v>47300</v>
      </c>
      <c r="C162" s="19"/>
      <c r="D162" s="22">
        <f t="shared" si="10"/>
        <v>200</v>
      </c>
      <c r="E162" s="22">
        <f t="shared" si="11"/>
        <v>215.76323193370195</v>
      </c>
      <c r="F162" s="23">
        <f t="shared" si="8"/>
        <v>28214.133143230305</v>
      </c>
    </row>
    <row r="163" spans="1:6" s="20" customFormat="1" x14ac:dyDescent="0.25">
      <c r="A163" s="1"/>
      <c r="B163" s="21">
        <f t="shared" si="9"/>
        <v>47331</v>
      </c>
      <c r="C163" s="19"/>
      <c r="D163" s="22">
        <f t="shared" si="10"/>
        <v>200</v>
      </c>
      <c r="E163" s="22">
        <f t="shared" si="11"/>
        <v>215.76323193370195</v>
      </c>
      <c r="F163" s="23">
        <f t="shared" si="8"/>
        <v>28454.136072814497</v>
      </c>
    </row>
    <row r="164" spans="1:6" s="20" customFormat="1" x14ac:dyDescent="0.25">
      <c r="A164" s="1"/>
      <c r="B164" s="21">
        <f t="shared" si="9"/>
        <v>47362</v>
      </c>
      <c r="C164" s="19"/>
      <c r="D164" s="22">
        <f t="shared" si="10"/>
        <v>200</v>
      </c>
      <c r="E164" s="22">
        <f t="shared" si="11"/>
        <v>215.76323193370195</v>
      </c>
      <c r="F164" s="23">
        <f t="shared" si="8"/>
        <v>28694.730914369185</v>
      </c>
    </row>
    <row r="165" spans="1:6" s="20" customFormat="1" x14ac:dyDescent="0.25">
      <c r="A165" s="1"/>
      <c r="B165" s="21">
        <f t="shared" si="9"/>
        <v>47392</v>
      </c>
      <c r="C165" s="19"/>
      <c r="D165" s="22">
        <f t="shared" si="10"/>
        <v>200</v>
      </c>
      <c r="E165" s="22">
        <f t="shared" si="11"/>
        <v>215.76323193370195</v>
      </c>
      <c r="F165" s="23">
        <f t="shared" si="8"/>
        <v>28935.919127708974</v>
      </c>
    </row>
    <row r="166" spans="1:6" s="20" customFormat="1" x14ac:dyDescent="0.25">
      <c r="A166" s="1"/>
      <c r="B166" s="21">
        <f t="shared" si="9"/>
        <v>47423</v>
      </c>
      <c r="C166" s="19"/>
      <c r="D166" s="22">
        <f t="shared" si="10"/>
        <v>200</v>
      </c>
      <c r="E166" s="22">
        <f t="shared" si="11"/>
        <v>215.76323193370195</v>
      </c>
      <c r="F166" s="23">
        <f t="shared" si="8"/>
        <v>29177.702176248757</v>
      </c>
    </row>
    <row r="167" spans="1:6" s="20" customFormat="1" x14ac:dyDescent="0.25">
      <c r="A167" s="1"/>
      <c r="B167" s="21">
        <f t="shared" si="9"/>
        <v>47453</v>
      </c>
      <c r="C167" s="19"/>
      <c r="D167" s="22">
        <f t="shared" si="10"/>
        <v>200</v>
      </c>
      <c r="E167" s="22">
        <f t="shared" si="11"/>
        <v>215.76323193370195</v>
      </c>
      <c r="F167" s="23">
        <f t="shared" si="8"/>
        <v>29420.081527012611</v>
      </c>
    </row>
    <row r="168" spans="1:6" s="20" customFormat="1" x14ac:dyDescent="0.25">
      <c r="A168" s="1"/>
      <c r="B168" s="21">
        <f t="shared" si="9"/>
        <v>47484</v>
      </c>
      <c r="C168" s="19"/>
      <c r="D168" s="22">
        <f t="shared" si="10"/>
        <v>200</v>
      </c>
      <c r="E168" s="22">
        <f t="shared" si="11"/>
        <v>215.76323193370195</v>
      </c>
      <c r="F168" s="23">
        <f t="shared" si="8"/>
        <v>29663.058650642684</v>
      </c>
    </row>
    <row r="169" spans="1:6" s="20" customFormat="1" x14ac:dyDescent="0.25">
      <c r="A169" s="1"/>
      <c r="B169" s="21">
        <f t="shared" si="9"/>
        <v>47515</v>
      </c>
      <c r="C169" s="19"/>
      <c r="D169" s="22">
        <f t="shared" si="10"/>
        <v>200</v>
      </c>
      <c r="E169" s="22">
        <f t="shared" si="11"/>
        <v>215.76323193370195</v>
      </c>
      <c r="F169" s="23">
        <f t="shared" si="8"/>
        <v>29906.635021408129</v>
      </c>
    </row>
    <row r="170" spans="1:6" s="20" customFormat="1" x14ac:dyDescent="0.25">
      <c r="A170" s="1"/>
      <c r="B170" s="21">
        <f t="shared" si="9"/>
        <v>47543</v>
      </c>
      <c r="C170" s="19"/>
      <c r="D170" s="22">
        <f t="shared" si="10"/>
        <v>200</v>
      </c>
      <c r="E170" s="22">
        <f t="shared" si="11"/>
        <v>215.76323193370195</v>
      </c>
      <c r="F170" s="23">
        <f t="shared" si="8"/>
        <v>30150.812117214038</v>
      </c>
    </row>
    <row r="171" spans="1:6" s="20" customFormat="1" x14ac:dyDescent="0.25">
      <c r="A171" s="1"/>
      <c r="B171" s="21">
        <f t="shared" si="9"/>
        <v>47574</v>
      </c>
      <c r="C171" s="19"/>
      <c r="D171" s="22">
        <f t="shared" si="10"/>
        <v>200</v>
      </c>
      <c r="E171" s="22">
        <f t="shared" si="11"/>
        <v>215.76323193370195</v>
      </c>
      <c r="F171" s="23">
        <f t="shared" si="8"/>
        <v>30395.591419610424</v>
      </c>
    </row>
    <row r="172" spans="1:6" s="20" customFormat="1" x14ac:dyDescent="0.25">
      <c r="A172" s="1"/>
      <c r="B172" s="21">
        <f t="shared" si="9"/>
        <v>47604</v>
      </c>
      <c r="C172" s="19"/>
      <c r="D172" s="22">
        <f t="shared" si="10"/>
        <v>200</v>
      </c>
      <c r="E172" s="22">
        <f t="shared" si="11"/>
        <v>215.76323193370195</v>
      </c>
      <c r="F172" s="23">
        <f t="shared" si="8"/>
        <v>30640.974413801196</v>
      </c>
    </row>
    <row r="173" spans="1:6" s="20" customFormat="1" x14ac:dyDescent="0.25">
      <c r="A173" s="1"/>
      <c r="B173" s="21">
        <f t="shared" si="9"/>
        <v>47635</v>
      </c>
      <c r="C173" s="19"/>
      <c r="D173" s="22">
        <f t="shared" si="10"/>
        <v>200</v>
      </c>
      <c r="E173" s="22">
        <f t="shared" si="11"/>
        <v>215.76323193370195</v>
      </c>
      <c r="F173" s="23">
        <f t="shared" si="8"/>
        <v>30886.962588653176</v>
      </c>
    </row>
    <row r="174" spans="1:6" s="20" customFormat="1" x14ac:dyDescent="0.25">
      <c r="A174" s="1"/>
      <c r="B174" s="21">
        <f t="shared" si="9"/>
        <v>47665</v>
      </c>
      <c r="C174" s="19"/>
      <c r="D174" s="22">
        <f t="shared" si="10"/>
        <v>200</v>
      </c>
      <c r="E174" s="22">
        <f t="shared" si="11"/>
        <v>215.76323193370195</v>
      </c>
      <c r="F174" s="23">
        <f t="shared" si="8"/>
        <v>31133.557436705138</v>
      </c>
    </row>
    <row r="175" spans="1:6" s="20" customFormat="1" x14ac:dyDescent="0.25">
      <c r="A175" s="1"/>
      <c r="B175" s="21">
        <f t="shared" si="9"/>
        <v>47696</v>
      </c>
      <c r="C175" s="19"/>
      <c r="D175" s="22">
        <f t="shared" si="10"/>
        <v>200</v>
      </c>
      <c r="E175" s="22">
        <f t="shared" si="11"/>
        <v>215.76323193370195</v>
      </c>
      <c r="F175" s="23">
        <f t="shared" si="8"/>
        <v>31380.760454176856</v>
      </c>
    </row>
    <row r="176" spans="1:6" s="20" customFormat="1" x14ac:dyDescent="0.25">
      <c r="A176" s="1"/>
      <c r="B176" s="21">
        <f t="shared" si="9"/>
        <v>47727</v>
      </c>
      <c r="C176" s="19"/>
      <c r="D176" s="22">
        <f t="shared" si="10"/>
        <v>200</v>
      </c>
      <c r="E176" s="22">
        <f t="shared" si="11"/>
        <v>215.76323193370195</v>
      </c>
      <c r="F176" s="23">
        <f t="shared" si="8"/>
        <v>31628.573140978187</v>
      </c>
    </row>
    <row r="177" spans="1:6" s="20" customFormat="1" x14ac:dyDescent="0.25">
      <c r="A177" s="1"/>
      <c r="B177" s="21">
        <f t="shared" si="9"/>
        <v>47757</v>
      </c>
      <c r="C177" s="19"/>
      <c r="D177" s="22">
        <f t="shared" si="10"/>
        <v>200</v>
      </c>
      <c r="E177" s="22">
        <f t="shared" si="11"/>
        <v>215.76323193370195</v>
      </c>
      <c r="F177" s="23">
        <f t="shared" si="8"/>
        <v>31876.997000718169</v>
      </c>
    </row>
    <row r="178" spans="1:6" s="20" customFormat="1" x14ac:dyDescent="0.25">
      <c r="A178" s="1"/>
      <c r="B178" s="21">
        <f t="shared" si="9"/>
        <v>47788</v>
      </c>
      <c r="C178" s="19"/>
      <c r="D178" s="22">
        <f t="shared" si="10"/>
        <v>200</v>
      </c>
      <c r="E178" s="22">
        <f t="shared" si="11"/>
        <v>215.76323193370195</v>
      </c>
      <c r="F178" s="23">
        <f t="shared" si="8"/>
        <v>32126.033540714147</v>
      </c>
    </row>
    <row r="179" spans="1:6" s="20" customFormat="1" x14ac:dyDescent="0.25">
      <c r="A179" s="1"/>
      <c r="B179" s="21">
        <f t="shared" si="9"/>
        <v>47818</v>
      </c>
      <c r="C179" s="19"/>
      <c r="D179" s="22">
        <f t="shared" si="10"/>
        <v>200</v>
      </c>
      <c r="E179" s="22">
        <f t="shared" si="11"/>
        <v>215.76323193370195</v>
      </c>
      <c r="F179" s="23">
        <f t="shared" si="8"/>
        <v>32375.684272000915</v>
      </c>
    </row>
    <row r="180" spans="1:6" s="20" customFormat="1" x14ac:dyDescent="0.25">
      <c r="A180" s="1"/>
      <c r="B180" s="21">
        <f t="shared" si="9"/>
        <v>47849</v>
      </c>
      <c r="C180" s="19"/>
      <c r="D180" s="22">
        <f t="shared" si="10"/>
        <v>200</v>
      </c>
      <c r="E180" s="22">
        <f t="shared" si="11"/>
        <v>215.76323193370195</v>
      </c>
      <c r="F180" s="23">
        <f t="shared" si="8"/>
        <v>32625.95070933989</v>
      </c>
    </row>
    <row r="181" spans="1:6" s="20" customFormat="1" x14ac:dyDescent="0.25">
      <c r="A181" s="1"/>
      <c r="B181" s="21">
        <f t="shared" si="9"/>
        <v>47880</v>
      </c>
      <c r="C181" s="19"/>
      <c r="D181" s="22">
        <f t="shared" si="10"/>
        <v>200</v>
      </c>
      <c r="E181" s="22">
        <f t="shared" si="11"/>
        <v>215.76323193370195</v>
      </c>
      <c r="F181" s="23">
        <f t="shared" si="8"/>
        <v>32876.834371228295</v>
      </c>
    </row>
    <row r="182" spans="1:6" s="20" customFormat="1" x14ac:dyDescent="0.25">
      <c r="A182" s="1"/>
      <c r="B182" s="21">
        <f t="shared" si="9"/>
        <v>47908</v>
      </c>
      <c r="C182" s="19"/>
      <c r="D182" s="22">
        <f t="shared" si="10"/>
        <v>200</v>
      </c>
      <c r="E182" s="22">
        <f t="shared" si="11"/>
        <v>215.76323193370195</v>
      </c>
      <c r="F182" s="23">
        <f t="shared" si="8"/>
        <v>33128.336779908379</v>
      </c>
    </row>
    <row r="183" spans="1:6" s="20" customFormat="1" x14ac:dyDescent="0.25">
      <c r="A183" s="1"/>
      <c r="B183" s="21">
        <f t="shared" si="9"/>
        <v>47939</v>
      </c>
      <c r="C183" s="19"/>
      <c r="D183" s="22">
        <f t="shared" si="10"/>
        <v>200</v>
      </c>
      <c r="E183" s="22">
        <f t="shared" si="11"/>
        <v>215.76323193370195</v>
      </c>
      <c r="F183" s="23">
        <f t="shared" si="8"/>
        <v>33380.459461376653</v>
      </c>
    </row>
    <row r="184" spans="1:6" s="20" customFormat="1" x14ac:dyDescent="0.25">
      <c r="A184" s="1"/>
      <c r="B184" s="21">
        <f t="shared" si="9"/>
        <v>47969</v>
      </c>
      <c r="C184" s="19"/>
      <c r="D184" s="22">
        <f t="shared" si="10"/>
        <v>200</v>
      </c>
      <c r="E184" s="22">
        <f t="shared" si="11"/>
        <v>215.76323193370195</v>
      </c>
      <c r="F184" s="23">
        <f t="shared" si="8"/>
        <v>33633.203945393143</v>
      </c>
    </row>
    <row r="185" spans="1:6" s="20" customFormat="1" x14ac:dyDescent="0.25">
      <c r="A185" s="1"/>
      <c r="B185" s="21">
        <f t="shared" si="9"/>
        <v>48000</v>
      </c>
      <c r="C185" s="19"/>
      <c r="D185" s="22">
        <f t="shared" si="10"/>
        <v>200</v>
      </c>
      <c r="E185" s="22">
        <f t="shared" si="11"/>
        <v>215.76323193370195</v>
      </c>
      <c r="F185" s="23">
        <f t="shared" si="8"/>
        <v>33886.571765490684</v>
      </c>
    </row>
    <row r="186" spans="1:6" s="20" customFormat="1" x14ac:dyDescent="0.25">
      <c r="A186" s="1"/>
      <c r="B186" s="21">
        <f t="shared" si="9"/>
        <v>48030</v>
      </c>
      <c r="C186" s="19"/>
      <c r="D186" s="22">
        <f t="shared" si="10"/>
        <v>200</v>
      </c>
      <c r="E186" s="22">
        <f t="shared" si="11"/>
        <v>215.76323193370195</v>
      </c>
      <c r="F186" s="23">
        <f t="shared" si="8"/>
        <v>34140.564458984205</v>
      </c>
    </row>
    <row r="187" spans="1:6" s="20" customFormat="1" x14ac:dyDescent="0.25">
      <c r="A187" s="1"/>
      <c r="B187" s="21">
        <f t="shared" si="9"/>
        <v>48061</v>
      </c>
      <c r="C187" s="19"/>
      <c r="D187" s="22">
        <f t="shared" si="10"/>
        <v>200</v>
      </c>
      <c r="E187" s="22">
        <f t="shared" si="11"/>
        <v>215.76323193370195</v>
      </c>
      <c r="F187" s="23">
        <f t="shared" si="8"/>
        <v>34395.183566980078</v>
      </c>
    </row>
    <row r="188" spans="1:6" s="20" customFormat="1" x14ac:dyDescent="0.25">
      <c r="A188" s="1"/>
      <c r="B188" s="21">
        <f t="shared" si="9"/>
        <v>48092</v>
      </c>
      <c r="C188" s="19"/>
      <c r="D188" s="22">
        <f t="shared" si="10"/>
        <v>200</v>
      </c>
      <c r="E188" s="22">
        <f t="shared" si="11"/>
        <v>215.76323193370195</v>
      </c>
      <c r="F188" s="23">
        <f t="shared" si="8"/>
        <v>34650.430634385448</v>
      </c>
    </row>
    <row r="189" spans="1:6" s="20" customFormat="1" x14ac:dyDescent="0.25">
      <c r="A189" s="1"/>
      <c r="B189" s="21">
        <f t="shared" si="9"/>
        <v>48122</v>
      </c>
      <c r="C189" s="19"/>
      <c r="D189" s="22">
        <f t="shared" si="10"/>
        <v>200</v>
      </c>
      <c r="E189" s="22">
        <f t="shared" si="11"/>
        <v>215.76323193370195</v>
      </c>
      <c r="F189" s="23">
        <f t="shared" si="8"/>
        <v>34906.307209917628</v>
      </c>
    </row>
    <row r="190" spans="1:6" s="20" customFormat="1" x14ac:dyDescent="0.25">
      <c r="A190" s="1"/>
      <c r="B190" s="21">
        <f t="shared" si="9"/>
        <v>48153</v>
      </c>
      <c r="C190" s="19"/>
      <c r="D190" s="22">
        <f t="shared" si="10"/>
        <v>200</v>
      </c>
      <c r="E190" s="22">
        <f t="shared" si="11"/>
        <v>215.76323193370195</v>
      </c>
      <c r="F190" s="23">
        <f t="shared" si="8"/>
        <v>35162.814846113484</v>
      </c>
    </row>
    <row r="191" spans="1:6" s="20" customFormat="1" x14ac:dyDescent="0.25">
      <c r="A191" s="1"/>
      <c r="B191" s="21">
        <f t="shared" si="9"/>
        <v>48183</v>
      </c>
      <c r="C191" s="19"/>
      <c r="D191" s="22">
        <f t="shared" si="10"/>
        <v>200</v>
      </c>
      <c r="E191" s="22">
        <f t="shared" si="11"/>
        <v>215.76323193370195</v>
      </c>
      <c r="F191" s="23">
        <f t="shared" si="8"/>
        <v>35419.955099338855</v>
      </c>
    </row>
    <row r="192" spans="1:6" s="20" customFormat="1" x14ac:dyDescent="0.25">
      <c r="A192" s="1"/>
      <c r="B192" s="21">
        <f t="shared" si="9"/>
        <v>48214</v>
      </c>
      <c r="C192" s="19"/>
      <c r="D192" s="22">
        <f t="shared" si="10"/>
        <v>200</v>
      </c>
      <c r="E192" s="22">
        <f t="shared" si="11"/>
        <v>215.76323193370195</v>
      </c>
      <c r="F192" s="23">
        <f t="shared" si="8"/>
        <v>35677.729529798002</v>
      </c>
    </row>
    <row r="193" spans="1:6" s="20" customFormat="1" x14ac:dyDescent="0.25">
      <c r="A193" s="1"/>
      <c r="B193" s="21">
        <f t="shared" si="9"/>
        <v>48245</v>
      </c>
      <c r="C193" s="19"/>
      <c r="D193" s="22">
        <f t="shared" si="10"/>
        <v>200</v>
      </c>
      <c r="E193" s="22">
        <f t="shared" si="11"/>
        <v>215.76323193370195</v>
      </c>
      <c r="F193" s="23">
        <f t="shared" si="8"/>
        <v>35936.139701543063</v>
      </c>
    </row>
    <row r="194" spans="1:6" s="20" customFormat="1" x14ac:dyDescent="0.25">
      <c r="A194" s="1"/>
      <c r="B194" s="21">
        <f t="shared" si="9"/>
        <v>48274</v>
      </c>
      <c r="C194" s="19"/>
      <c r="D194" s="22">
        <f t="shared" si="10"/>
        <v>200</v>
      </c>
      <c r="E194" s="22">
        <f t="shared" si="11"/>
        <v>215.76323193370195</v>
      </c>
      <c r="F194" s="23">
        <f t="shared" si="8"/>
        <v>36195.187182483554</v>
      </c>
    </row>
    <row r="195" spans="1:6" s="20" customFormat="1" x14ac:dyDescent="0.25">
      <c r="A195" s="1"/>
      <c r="B195" s="21">
        <f t="shared" si="9"/>
        <v>48305</v>
      </c>
      <c r="C195" s="19"/>
      <c r="D195" s="22">
        <f t="shared" si="10"/>
        <v>200</v>
      </c>
      <c r="E195" s="22">
        <f t="shared" si="11"/>
        <v>215.76323193370195</v>
      </c>
      <c r="F195" s="23">
        <f t="shared" si="8"/>
        <v>36454.873544395879</v>
      </c>
    </row>
    <row r="196" spans="1:6" s="20" customFormat="1" x14ac:dyDescent="0.25">
      <c r="A196" s="1"/>
      <c r="B196" s="21">
        <f t="shared" si="9"/>
        <v>48335</v>
      </c>
      <c r="C196" s="19"/>
      <c r="D196" s="22">
        <f t="shared" si="10"/>
        <v>200</v>
      </c>
      <c r="E196" s="22">
        <f t="shared" si="11"/>
        <v>215.76323193370195</v>
      </c>
      <c r="F196" s="23">
        <f t="shared" si="8"/>
        <v>36715.200362932868</v>
      </c>
    </row>
    <row r="197" spans="1:6" s="20" customFormat="1" x14ac:dyDescent="0.25">
      <c r="A197" s="1"/>
      <c r="B197" s="21">
        <f t="shared" si="9"/>
        <v>48366</v>
      </c>
      <c r="C197" s="19"/>
      <c r="D197" s="22">
        <f t="shared" si="10"/>
        <v>200</v>
      </c>
      <c r="E197" s="22">
        <f t="shared" si="11"/>
        <v>215.76323193370195</v>
      </c>
      <c r="F197" s="23">
        <f t="shared" si="8"/>
        <v>36976.169217633338</v>
      </c>
    </row>
    <row r="198" spans="1:6" s="20" customFormat="1" x14ac:dyDescent="0.25">
      <c r="A198" s="1"/>
      <c r="B198" s="21">
        <f t="shared" si="9"/>
        <v>48396</v>
      </c>
      <c r="C198" s="19"/>
      <c r="D198" s="22">
        <f t="shared" si="10"/>
        <v>200</v>
      </c>
      <c r="E198" s="22">
        <f t="shared" si="11"/>
        <v>215.76323193370195</v>
      </c>
      <c r="F198" s="23">
        <f t="shared" si="8"/>
        <v>37237.781691931668</v>
      </c>
    </row>
    <row r="199" spans="1:6" s="20" customFormat="1" x14ac:dyDescent="0.25">
      <c r="A199" s="1"/>
      <c r="B199" s="21">
        <f t="shared" si="9"/>
        <v>48427</v>
      </c>
      <c r="C199" s="19"/>
      <c r="D199" s="22">
        <f t="shared" si="10"/>
        <v>200</v>
      </c>
      <c r="E199" s="22">
        <f t="shared" si="11"/>
        <v>215.76323193370195</v>
      </c>
      <c r="F199" s="23">
        <f t="shared" si="8"/>
        <v>37500.039373167412</v>
      </c>
    </row>
    <row r="200" spans="1:6" s="20" customFormat="1" x14ac:dyDescent="0.25">
      <c r="A200" s="1"/>
      <c r="B200" s="21">
        <f t="shared" si="9"/>
        <v>48458</v>
      </c>
      <c r="C200" s="19"/>
      <c r="D200" s="22">
        <f t="shared" si="10"/>
        <v>200</v>
      </c>
      <c r="E200" s="22">
        <f t="shared" si="11"/>
        <v>215.76323193370195</v>
      </c>
      <c r="F200" s="23">
        <f t="shared" si="8"/>
        <v>37762.943852594944</v>
      </c>
    </row>
    <row r="201" spans="1:6" s="20" customFormat="1" x14ac:dyDescent="0.25">
      <c r="A201" s="1"/>
      <c r="B201" s="21">
        <f t="shared" si="9"/>
        <v>48488</v>
      </c>
      <c r="C201" s="19"/>
      <c r="D201" s="22">
        <f t="shared" si="10"/>
        <v>200</v>
      </c>
      <c r="E201" s="22">
        <f t="shared" si="11"/>
        <v>215.76323193370195</v>
      </c>
      <c r="F201" s="23">
        <f t="shared" si="8"/>
        <v>38026.496725393095</v>
      </c>
    </row>
    <row r="202" spans="1:6" s="20" customFormat="1" x14ac:dyDescent="0.25">
      <c r="A202" s="1"/>
      <c r="B202" s="21">
        <f t="shared" si="9"/>
        <v>48519</v>
      </c>
      <c r="C202" s="19"/>
      <c r="D202" s="22">
        <f t="shared" si="10"/>
        <v>200</v>
      </c>
      <c r="E202" s="22">
        <f t="shared" si="11"/>
        <v>215.76323193370195</v>
      </c>
      <c r="F202" s="23">
        <f t="shared" si="8"/>
        <v>38290.699590674827</v>
      </c>
    </row>
    <row r="203" spans="1:6" s="20" customFormat="1" x14ac:dyDescent="0.25">
      <c r="A203" s="1"/>
      <c r="B203" s="21">
        <f t="shared" si="9"/>
        <v>48549</v>
      </c>
      <c r="C203" s="19"/>
      <c r="D203" s="22">
        <f t="shared" si="10"/>
        <v>200</v>
      </c>
      <c r="E203" s="22">
        <f t="shared" si="11"/>
        <v>215.76323193370195</v>
      </c>
      <c r="F203" s="23">
        <f t="shared" si="8"/>
        <v>38555.554051496962</v>
      </c>
    </row>
    <row r="204" spans="1:6" s="20" customFormat="1" x14ac:dyDescent="0.25">
      <c r="A204" s="1"/>
      <c r="B204" s="21">
        <f t="shared" si="9"/>
        <v>48580</v>
      </c>
      <c r="C204" s="19"/>
      <c r="D204" s="22">
        <f t="shared" si="10"/>
        <v>200</v>
      </c>
      <c r="E204" s="22">
        <f t="shared" si="11"/>
        <v>215.76323193370195</v>
      </c>
      <c r="F204" s="23">
        <f t="shared" si="8"/>
        <v>38821.06171486988</v>
      </c>
    </row>
    <row r="205" spans="1:6" s="20" customFormat="1" x14ac:dyDescent="0.25">
      <c r="A205" s="1"/>
      <c r="B205" s="21">
        <f t="shared" si="9"/>
        <v>48611</v>
      </c>
      <c r="C205" s="19"/>
      <c r="D205" s="22">
        <f t="shared" si="10"/>
        <v>200</v>
      </c>
      <c r="E205" s="22">
        <f t="shared" si="11"/>
        <v>215.76323193370195</v>
      </c>
      <c r="F205" s="23">
        <f t="shared" si="8"/>
        <v>39087.224191767295</v>
      </c>
    </row>
    <row r="206" spans="1:6" s="20" customFormat="1" x14ac:dyDescent="0.25">
      <c r="A206" s="1"/>
      <c r="B206" s="21">
        <f t="shared" si="9"/>
        <v>48639</v>
      </c>
      <c r="C206" s="19"/>
      <c r="D206" s="22">
        <f t="shared" si="10"/>
        <v>200</v>
      </c>
      <c r="E206" s="22">
        <f t="shared" si="11"/>
        <v>215.76323193370195</v>
      </c>
      <c r="F206" s="23">
        <f t="shared" si="8"/>
        <v>39354.043097135997</v>
      </c>
    </row>
    <row r="207" spans="1:6" s="20" customFormat="1" x14ac:dyDescent="0.25">
      <c r="A207" s="1"/>
      <c r="B207" s="21">
        <f t="shared" si="9"/>
        <v>48670</v>
      </c>
      <c r="C207" s="19"/>
      <c r="D207" s="22">
        <f t="shared" si="10"/>
        <v>200</v>
      </c>
      <c r="E207" s="22">
        <f t="shared" si="11"/>
        <v>215.76323193370195</v>
      </c>
      <c r="F207" s="23">
        <f t="shared" si="8"/>
        <v>39621.520049905688</v>
      </c>
    </row>
    <row r="208" spans="1:6" s="20" customFormat="1" x14ac:dyDescent="0.25">
      <c r="A208" s="1"/>
      <c r="B208" s="21">
        <f t="shared" si="9"/>
        <v>48700</v>
      </c>
      <c r="C208" s="19"/>
      <c r="D208" s="22">
        <f t="shared" si="10"/>
        <v>200</v>
      </c>
      <c r="E208" s="22">
        <f t="shared" si="11"/>
        <v>215.76323193370195</v>
      </c>
      <c r="F208" s="23">
        <f t="shared" si="8"/>
        <v>39889.65667299879</v>
      </c>
    </row>
    <row r="209" spans="1:6" s="20" customFormat="1" x14ac:dyDescent="0.25">
      <c r="A209" s="1"/>
      <c r="B209" s="21">
        <f t="shared" si="9"/>
        <v>48731</v>
      </c>
      <c r="C209" s="19"/>
      <c r="D209" s="22">
        <f t="shared" si="10"/>
        <v>200</v>
      </c>
      <c r="E209" s="22">
        <f t="shared" si="11"/>
        <v>215.76323193370195</v>
      </c>
      <c r="F209" s="23">
        <f t="shared" si="8"/>
        <v>40158.45459334027</v>
      </c>
    </row>
    <row r="210" spans="1:6" s="20" customFormat="1" x14ac:dyDescent="0.25">
      <c r="A210" s="1"/>
      <c r="B210" s="21">
        <f t="shared" si="9"/>
        <v>48761</v>
      </c>
      <c r="C210" s="19"/>
      <c r="D210" s="22">
        <f t="shared" si="10"/>
        <v>200</v>
      </c>
      <c r="E210" s="22">
        <f t="shared" si="11"/>
        <v>215.76323193370195</v>
      </c>
      <c r="F210" s="23">
        <f t="shared" si="8"/>
        <v>40427.915441867546</v>
      </c>
    </row>
    <row r="211" spans="1:6" s="20" customFormat="1" x14ac:dyDescent="0.25">
      <c r="A211" s="1"/>
      <c r="B211" s="21">
        <f t="shared" si="9"/>
        <v>48792</v>
      </c>
      <c r="C211" s="19"/>
      <c r="D211" s="22">
        <f t="shared" si="10"/>
        <v>200</v>
      </c>
      <c r="E211" s="22">
        <f t="shared" si="11"/>
        <v>215.76323193370195</v>
      </c>
      <c r="F211" s="23">
        <f t="shared" si="8"/>
        <v>40698.040853540362</v>
      </c>
    </row>
    <row r="212" spans="1:6" s="20" customFormat="1" x14ac:dyDescent="0.25">
      <c r="A212" s="1"/>
      <c r="B212" s="21">
        <f t="shared" si="9"/>
        <v>48823</v>
      </c>
      <c r="C212" s="19"/>
      <c r="D212" s="22">
        <f t="shared" si="10"/>
        <v>200</v>
      </c>
      <c r="E212" s="22">
        <f t="shared" si="11"/>
        <v>215.76323193370195</v>
      </c>
      <c r="F212" s="23">
        <f t="shared" si="8"/>
        <v>40968.832467350723</v>
      </c>
    </row>
    <row r="213" spans="1:6" s="20" customFormat="1" x14ac:dyDescent="0.25">
      <c r="A213" s="1"/>
      <c r="B213" s="21">
        <f t="shared" si="9"/>
        <v>48853</v>
      </c>
      <c r="C213" s="19"/>
      <c r="D213" s="22">
        <f t="shared" si="10"/>
        <v>200</v>
      </c>
      <c r="E213" s="22">
        <f t="shared" si="11"/>
        <v>215.76323193370195</v>
      </c>
      <c r="F213" s="23">
        <f t="shared" si="8"/>
        <v>41240.291926332815</v>
      </c>
    </row>
    <row r="214" spans="1:6" s="20" customFormat="1" x14ac:dyDescent="0.25">
      <c r="A214" s="1"/>
      <c r="B214" s="21">
        <f t="shared" si="9"/>
        <v>48884</v>
      </c>
      <c r="C214" s="19"/>
      <c r="D214" s="22">
        <f t="shared" si="10"/>
        <v>200</v>
      </c>
      <c r="E214" s="22">
        <f t="shared" si="11"/>
        <v>215.76323193370195</v>
      </c>
      <c r="F214" s="23">
        <f t="shared" si="8"/>
        <v>41512.420877573</v>
      </c>
    </row>
    <row r="215" spans="1:6" s="20" customFormat="1" x14ac:dyDescent="0.25">
      <c r="A215" s="1"/>
      <c r="B215" s="21">
        <f t="shared" si="9"/>
        <v>48914</v>
      </c>
      <c r="C215" s="19"/>
      <c r="D215" s="22">
        <f t="shared" si="10"/>
        <v>200</v>
      </c>
      <c r="E215" s="22">
        <f t="shared" si="11"/>
        <v>215.76323193370195</v>
      </c>
      <c r="F215" s="23">
        <f t="shared" si="8"/>
        <v>41785.220972219802</v>
      </c>
    </row>
    <row r="216" spans="1:6" s="20" customFormat="1" x14ac:dyDescent="0.25">
      <c r="A216" s="1"/>
      <c r="B216" s="21">
        <f t="shared" si="9"/>
        <v>48945</v>
      </c>
      <c r="C216" s="19"/>
      <c r="D216" s="22">
        <f t="shared" si="10"/>
        <v>200</v>
      </c>
      <c r="E216" s="22">
        <f t="shared" si="11"/>
        <v>215.76323193370195</v>
      </c>
      <c r="F216" s="23">
        <f t="shared" si="8"/>
        <v>42058.693865493908</v>
      </c>
    </row>
    <row r="217" spans="1:6" s="20" customFormat="1" x14ac:dyDescent="0.25">
      <c r="A217" s="1"/>
      <c r="B217" s="21">
        <f t="shared" si="9"/>
        <v>48976</v>
      </c>
      <c r="C217" s="19"/>
      <c r="D217" s="22">
        <f t="shared" si="10"/>
        <v>200</v>
      </c>
      <c r="E217" s="22">
        <f t="shared" si="11"/>
        <v>215.76323193370195</v>
      </c>
      <c r="F217" s="23">
        <f t="shared" ref="F217:F280" si="12">($E$11+F216)*(1+NOMINAL($E$14,12)/12)</f>
        <v>42332.841216698238</v>
      </c>
    </row>
    <row r="218" spans="1:6" s="20" customFormat="1" x14ac:dyDescent="0.25">
      <c r="A218" s="1"/>
      <c r="B218" s="21">
        <f t="shared" ref="B218:B281" si="13">IF(B217&lt;$E$10,DATE(YEAR(B217+33),MONTH(B217+33),1),"")</f>
        <v>49004</v>
      </c>
      <c r="C218" s="19"/>
      <c r="D218" s="22">
        <f t="shared" ref="D218:D281" si="14">IF(AND(B218="",B217&lt;&gt;""),-$E$13,IF(AND(ISNUMBER(B218),B218&lt;=$E$10),$E$11+$E$12,""))</f>
        <v>200</v>
      </c>
      <c r="E218" s="22">
        <f t="shared" ref="E218:E281" si="15">E217</f>
        <v>215.76323193370195</v>
      </c>
      <c r="F218" s="23">
        <f t="shared" si="12"/>
        <v>42607.664689228004</v>
      </c>
    </row>
    <row r="219" spans="1:6" s="20" customFormat="1" x14ac:dyDescent="0.25">
      <c r="A219" s="1"/>
      <c r="B219" s="21">
        <f t="shared" si="13"/>
        <v>49035</v>
      </c>
      <c r="C219" s="19"/>
      <c r="D219" s="22">
        <f t="shared" si="14"/>
        <v>200</v>
      </c>
      <c r="E219" s="22">
        <f t="shared" si="15"/>
        <v>215.76323193370195</v>
      </c>
      <c r="F219" s="23">
        <f t="shared" si="12"/>
        <v>42883.165950580791</v>
      </c>
    </row>
    <row r="220" spans="1:6" s="20" customFormat="1" x14ac:dyDescent="0.25">
      <c r="A220" s="1"/>
      <c r="B220" s="21">
        <f t="shared" si="13"/>
        <v>49065</v>
      </c>
      <c r="C220" s="19"/>
      <c r="D220" s="22">
        <f t="shared" si="14"/>
        <v>200</v>
      </c>
      <c r="E220" s="22">
        <f t="shared" si="15"/>
        <v>215.76323193370195</v>
      </c>
      <c r="F220" s="23">
        <f t="shared" si="12"/>
        <v>43159.346672366686</v>
      </c>
    </row>
    <row r="221" spans="1:6" s="20" customFormat="1" x14ac:dyDescent="0.25">
      <c r="A221" s="1"/>
      <c r="B221" s="21">
        <f t="shared" si="13"/>
        <v>49096</v>
      </c>
      <c r="C221" s="19"/>
      <c r="D221" s="22">
        <f t="shared" si="14"/>
        <v>200</v>
      </c>
      <c r="E221" s="22">
        <f t="shared" si="15"/>
        <v>215.76323193370195</v>
      </c>
      <c r="F221" s="23">
        <f t="shared" si="12"/>
        <v>43436.208530318414</v>
      </c>
    </row>
    <row r="222" spans="1:6" s="20" customFormat="1" x14ac:dyDescent="0.25">
      <c r="A222" s="1"/>
      <c r="B222" s="21">
        <f t="shared" si="13"/>
        <v>49126</v>
      </c>
      <c r="C222" s="19"/>
      <c r="D222" s="22">
        <f t="shared" si="14"/>
        <v>200</v>
      </c>
      <c r="E222" s="22">
        <f t="shared" si="15"/>
        <v>215.76323193370195</v>
      </c>
      <c r="F222" s="23">
        <f t="shared" si="12"/>
        <v>43713.753204301509</v>
      </c>
    </row>
    <row r="223" spans="1:6" s="20" customFormat="1" x14ac:dyDescent="0.25">
      <c r="A223" s="1"/>
      <c r="B223" s="21">
        <f t="shared" si="13"/>
        <v>49157</v>
      </c>
      <c r="C223" s="19"/>
      <c r="D223" s="22">
        <f t="shared" si="14"/>
        <v>200</v>
      </c>
      <c r="E223" s="22">
        <f t="shared" si="15"/>
        <v>215.76323193370195</v>
      </c>
      <c r="F223" s="23">
        <f t="shared" si="12"/>
        <v>43991.982378324516</v>
      </c>
    </row>
    <row r="224" spans="1:6" s="20" customFormat="1" x14ac:dyDescent="0.25">
      <c r="A224" s="1"/>
      <c r="B224" s="21">
        <f t="shared" si="13"/>
        <v>49188</v>
      </c>
      <c r="C224" s="19"/>
      <c r="D224" s="22">
        <f t="shared" si="14"/>
        <v>200</v>
      </c>
      <c r="E224" s="22">
        <f t="shared" si="15"/>
        <v>215.76323193370195</v>
      </c>
      <c r="F224" s="23">
        <f t="shared" si="12"/>
        <v>44270.897740549182</v>
      </c>
    </row>
    <row r="225" spans="1:6" s="20" customFormat="1" x14ac:dyDescent="0.25">
      <c r="A225" s="1"/>
      <c r="B225" s="21">
        <f t="shared" si="13"/>
        <v>49218</v>
      </c>
      <c r="C225" s="19"/>
      <c r="D225" s="22">
        <f t="shared" si="14"/>
        <v>200</v>
      </c>
      <c r="E225" s="22">
        <f t="shared" si="15"/>
        <v>215.76323193370195</v>
      </c>
      <c r="F225" s="23">
        <f t="shared" si="12"/>
        <v>44550.500983300735</v>
      </c>
    </row>
    <row r="226" spans="1:6" s="20" customFormat="1" x14ac:dyDescent="0.25">
      <c r="A226" s="1"/>
      <c r="B226" s="21">
        <f t="shared" si="13"/>
        <v>49249</v>
      </c>
      <c r="C226" s="19"/>
      <c r="D226" s="22">
        <f t="shared" si="14"/>
        <v>200</v>
      </c>
      <c r="E226" s="22">
        <f t="shared" si="15"/>
        <v>215.76323193370195</v>
      </c>
      <c r="F226" s="23">
        <f t="shared" si="12"/>
        <v>44830.79380307813</v>
      </c>
    </row>
    <row r="227" spans="1:6" s="20" customFormat="1" x14ac:dyDescent="0.25">
      <c r="A227" s="1"/>
      <c r="B227" s="21">
        <f t="shared" si="13"/>
        <v>49279</v>
      </c>
      <c r="C227" s="19"/>
      <c r="D227" s="22">
        <f t="shared" si="14"/>
        <v>200</v>
      </c>
      <c r="E227" s="22">
        <f t="shared" si="15"/>
        <v>215.76323193370195</v>
      </c>
      <c r="F227" s="23">
        <f t="shared" si="12"/>
        <v>45111.777900564332</v>
      </c>
    </row>
    <row r="228" spans="1:6" s="20" customFormat="1" x14ac:dyDescent="0.25">
      <c r="A228" s="1"/>
      <c r="B228" s="21">
        <f t="shared" si="13"/>
        <v>49310</v>
      </c>
      <c r="C228" s="19"/>
      <c r="D228" s="22">
        <f t="shared" si="14"/>
        <v>200</v>
      </c>
      <c r="E228" s="22">
        <f t="shared" si="15"/>
        <v>215.76323193370195</v>
      </c>
      <c r="F228" s="23">
        <f t="shared" si="12"/>
        <v>45393.454980636663</v>
      </c>
    </row>
    <row r="229" spans="1:6" s="20" customFormat="1" x14ac:dyDescent="0.25">
      <c r="A229" s="1"/>
      <c r="B229" s="21">
        <f t="shared" si="13"/>
        <v>49341</v>
      </c>
      <c r="C229" s="19"/>
      <c r="D229" s="22">
        <f t="shared" si="14"/>
        <v>200</v>
      </c>
      <c r="E229" s="22">
        <f t="shared" si="15"/>
        <v>215.76323193370195</v>
      </c>
      <c r="F229" s="23">
        <f t="shared" si="12"/>
        <v>45675.826752377128</v>
      </c>
    </row>
    <row r="230" spans="1:6" s="20" customFormat="1" x14ac:dyDescent="0.25">
      <c r="A230" s="1"/>
      <c r="B230" s="21">
        <f t="shared" si="13"/>
        <v>49369</v>
      </c>
      <c r="C230" s="19"/>
      <c r="D230" s="22">
        <f t="shared" si="14"/>
        <v>200</v>
      </c>
      <c r="E230" s="22">
        <f t="shared" si="15"/>
        <v>215.76323193370195</v>
      </c>
      <c r="F230" s="23">
        <f t="shared" si="12"/>
        <v>45958.894929082788</v>
      </c>
    </row>
    <row r="231" spans="1:6" s="20" customFormat="1" x14ac:dyDescent="0.25">
      <c r="A231" s="1"/>
      <c r="B231" s="21">
        <f t="shared" si="13"/>
        <v>49400</v>
      </c>
      <c r="C231" s="19"/>
      <c r="D231" s="22">
        <f t="shared" si="14"/>
        <v>200</v>
      </c>
      <c r="E231" s="22">
        <f t="shared" si="15"/>
        <v>215.76323193370195</v>
      </c>
      <c r="F231" s="23">
        <f t="shared" si="12"/>
        <v>46242.661228276156</v>
      </c>
    </row>
    <row r="232" spans="1:6" s="20" customFormat="1" x14ac:dyDescent="0.25">
      <c r="A232" s="1"/>
      <c r="B232" s="21">
        <f t="shared" si="13"/>
        <v>49430</v>
      </c>
      <c r="C232" s="19"/>
      <c r="D232" s="22">
        <f t="shared" si="14"/>
        <v>200</v>
      </c>
      <c r="E232" s="22">
        <f t="shared" si="15"/>
        <v>215.76323193370195</v>
      </c>
      <c r="F232" s="23">
        <f t="shared" si="12"/>
        <v>46527.127371715622</v>
      </c>
    </row>
    <row r="233" spans="1:6" s="20" customFormat="1" x14ac:dyDescent="0.25">
      <c r="A233" s="1"/>
      <c r="B233" s="21">
        <f t="shared" si="13"/>
        <v>49461</v>
      </c>
      <c r="C233" s="19"/>
      <c r="D233" s="22">
        <f t="shared" si="14"/>
        <v>200</v>
      </c>
      <c r="E233" s="22">
        <f t="shared" si="15"/>
        <v>215.76323193370195</v>
      </c>
      <c r="F233" s="23">
        <f t="shared" si="12"/>
        <v>46812.295085405902</v>
      </c>
    </row>
    <row r="234" spans="1:6" s="20" customFormat="1" x14ac:dyDescent="0.25">
      <c r="A234" s="1"/>
      <c r="B234" s="21">
        <f t="shared" si="13"/>
        <v>49491</v>
      </c>
      <c r="C234" s="19"/>
      <c r="D234" s="22">
        <f t="shared" si="14"/>
        <v>200</v>
      </c>
      <c r="E234" s="22">
        <f t="shared" si="15"/>
        <v>215.76323193370195</v>
      </c>
      <c r="F234" s="23">
        <f t="shared" si="12"/>
        <v>47098.16609960849</v>
      </c>
    </row>
    <row r="235" spans="1:6" s="20" customFormat="1" x14ac:dyDescent="0.25">
      <c r="A235" s="1"/>
      <c r="B235" s="21">
        <f t="shared" si="13"/>
        <v>49522</v>
      </c>
      <c r="C235" s="19"/>
      <c r="D235" s="22">
        <f t="shared" si="14"/>
        <v>200</v>
      </c>
      <c r="E235" s="22">
        <f t="shared" si="15"/>
        <v>215.76323193370195</v>
      </c>
      <c r="F235" s="23">
        <f t="shared" si="12"/>
        <v>47384.742148852187</v>
      </c>
    </row>
    <row r="236" spans="1:6" s="20" customFormat="1" x14ac:dyDescent="0.25">
      <c r="A236" s="1"/>
      <c r="B236" s="21">
        <f t="shared" si="13"/>
        <v>49553</v>
      </c>
      <c r="C236" s="19"/>
      <c r="D236" s="22">
        <f t="shared" si="14"/>
        <v>200</v>
      </c>
      <c r="E236" s="22">
        <f t="shared" si="15"/>
        <v>215.76323193370195</v>
      </c>
      <c r="F236" s="23">
        <f t="shared" si="12"/>
        <v>47672.024971943596</v>
      </c>
    </row>
    <row r="237" spans="1:6" s="20" customFormat="1" x14ac:dyDescent="0.25">
      <c r="A237" s="1"/>
      <c r="B237" s="21">
        <f t="shared" si="13"/>
        <v>49583</v>
      </c>
      <c r="C237" s="19"/>
      <c r="D237" s="22">
        <f t="shared" si="14"/>
        <v>200</v>
      </c>
      <c r="E237" s="22">
        <f t="shared" si="15"/>
        <v>215.76323193370195</v>
      </c>
      <c r="F237" s="23">
        <f t="shared" si="12"/>
        <v>47960.016311977699</v>
      </c>
    </row>
    <row r="238" spans="1:6" s="20" customFormat="1" x14ac:dyDescent="0.25">
      <c r="A238" s="1"/>
      <c r="B238" s="21">
        <f t="shared" si="13"/>
        <v>49614</v>
      </c>
      <c r="C238" s="19"/>
      <c r="D238" s="22">
        <f t="shared" si="14"/>
        <v>200</v>
      </c>
      <c r="E238" s="22">
        <f t="shared" si="15"/>
        <v>215.76323193370195</v>
      </c>
      <c r="F238" s="23">
        <f t="shared" si="12"/>
        <v>48248.717916348411</v>
      </c>
    </row>
    <row r="239" spans="1:6" s="20" customFormat="1" x14ac:dyDescent="0.25">
      <c r="A239" s="1"/>
      <c r="B239" s="21">
        <f t="shared" si="13"/>
        <v>49644</v>
      </c>
      <c r="C239" s="19"/>
      <c r="D239" s="22">
        <f t="shared" si="14"/>
        <v>200</v>
      </c>
      <c r="E239" s="22">
        <f t="shared" si="15"/>
        <v>215.76323193370195</v>
      </c>
      <c r="F239" s="23">
        <f t="shared" si="12"/>
        <v>48538.131536759203</v>
      </c>
    </row>
    <row r="240" spans="1:6" s="20" customFormat="1" x14ac:dyDescent="0.25">
      <c r="A240" s="1"/>
      <c r="B240" s="21">
        <f t="shared" si="13"/>
        <v>49675</v>
      </c>
      <c r="C240" s="19"/>
      <c r="D240" s="22">
        <f t="shared" si="14"/>
        <v>200</v>
      </c>
      <c r="E240" s="22">
        <f t="shared" si="15"/>
        <v>215.76323193370195</v>
      </c>
      <c r="F240" s="23">
        <f t="shared" si="12"/>
        <v>48828.258929233707</v>
      </c>
    </row>
    <row r="241" spans="1:6" s="20" customFormat="1" x14ac:dyDescent="0.25">
      <c r="A241" s="1"/>
      <c r="B241" s="21">
        <f t="shared" si="13"/>
        <v>49706</v>
      </c>
      <c r="C241" s="19"/>
      <c r="D241" s="22">
        <f t="shared" si="14"/>
        <v>200</v>
      </c>
      <c r="E241" s="22">
        <f t="shared" si="15"/>
        <v>215.76323193370195</v>
      </c>
      <c r="F241" s="23">
        <f t="shared" si="12"/>
        <v>49119.101854126384</v>
      </c>
    </row>
    <row r="242" spans="1:6" s="20" customFormat="1" x14ac:dyDescent="0.25">
      <c r="A242" s="1"/>
      <c r="B242" s="21">
        <f t="shared" si="13"/>
        <v>49735</v>
      </c>
      <c r="C242" s="19"/>
      <c r="D242" s="22">
        <f t="shared" si="14"/>
        <v>200</v>
      </c>
      <c r="E242" s="22">
        <f t="shared" si="15"/>
        <v>215.76323193370195</v>
      </c>
      <c r="F242" s="23">
        <f t="shared" si="12"/>
        <v>49410.662076133216</v>
      </c>
    </row>
    <row r="243" spans="1:6" s="20" customFormat="1" x14ac:dyDescent="0.25">
      <c r="A243" s="1"/>
      <c r="B243" s="21">
        <f t="shared" si="13"/>
        <v>49766</v>
      </c>
      <c r="C243" s="19"/>
      <c r="D243" s="22">
        <f t="shared" si="14"/>
        <v>200</v>
      </c>
      <c r="E243" s="22">
        <f t="shared" si="15"/>
        <v>215.76323193370195</v>
      </c>
      <c r="F243" s="23">
        <f t="shared" si="12"/>
        <v>49702.941364302387</v>
      </c>
    </row>
    <row r="244" spans="1:6" s="20" customFormat="1" x14ac:dyDescent="0.25">
      <c r="A244" s="1"/>
      <c r="B244" s="21">
        <f t="shared" si="13"/>
        <v>49796</v>
      </c>
      <c r="C244" s="19"/>
      <c r="D244" s="22">
        <f t="shared" si="14"/>
        <v>200</v>
      </c>
      <c r="E244" s="22">
        <f t="shared" si="15"/>
        <v>215.76323193370195</v>
      </c>
      <c r="F244" s="23">
        <f t="shared" si="12"/>
        <v>49995.941492045044</v>
      </c>
    </row>
    <row r="245" spans="1:6" s="20" customFormat="1" x14ac:dyDescent="0.25">
      <c r="A245" s="1"/>
      <c r="B245" s="21">
        <f t="shared" si="13"/>
        <v>49827</v>
      </c>
      <c r="C245" s="19"/>
      <c r="D245" s="22">
        <f t="shared" si="14"/>
        <v>200</v>
      </c>
      <c r="E245" s="22">
        <f t="shared" si="15"/>
        <v>215.76323193370195</v>
      </c>
      <c r="F245" s="23">
        <f t="shared" si="12"/>
        <v>50289.664237146033</v>
      </c>
    </row>
    <row r="246" spans="1:6" s="20" customFormat="1" x14ac:dyDescent="0.25">
      <c r="A246" s="1"/>
      <c r="B246" s="21">
        <f t="shared" si="13"/>
        <v>49857</v>
      </c>
      <c r="C246" s="19"/>
      <c r="D246" s="22">
        <f t="shared" si="14"/>
        <v>200</v>
      </c>
      <c r="E246" s="22">
        <f t="shared" si="15"/>
        <v>215.76323193370195</v>
      </c>
      <c r="F246" s="23">
        <f t="shared" si="12"/>
        <v>50584.111381774703</v>
      </c>
    </row>
    <row r="247" spans="1:6" s="20" customFormat="1" x14ac:dyDescent="0.25">
      <c r="A247" s="1"/>
      <c r="B247" s="21">
        <f t="shared" si="13"/>
        <v>49888</v>
      </c>
      <c r="C247" s="19"/>
      <c r="D247" s="22">
        <f t="shared" si="14"/>
        <v>200</v>
      </c>
      <c r="E247" s="22">
        <f t="shared" si="15"/>
        <v>215.76323193370195</v>
      </c>
      <c r="F247" s="23">
        <f t="shared" si="12"/>
        <v>50879.284712495712</v>
      </c>
    </row>
    <row r="248" spans="1:6" s="20" customFormat="1" x14ac:dyDescent="0.25">
      <c r="A248" s="1"/>
      <c r="B248" s="21">
        <f t="shared" si="13"/>
        <v>49919</v>
      </c>
      <c r="C248" s="19"/>
      <c r="D248" s="22">
        <f t="shared" si="14"/>
        <v>200</v>
      </c>
      <c r="E248" s="22">
        <f t="shared" si="15"/>
        <v>215.76323193370195</v>
      </c>
      <c r="F248" s="23">
        <f t="shared" si="12"/>
        <v>51175.186020279863</v>
      </c>
    </row>
    <row r="249" spans="1:6" s="20" customFormat="1" x14ac:dyDescent="0.25">
      <c r="A249" s="1"/>
      <c r="B249" s="21">
        <f t="shared" si="13"/>
        <v>49949</v>
      </c>
      <c r="C249" s="19"/>
      <c r="D249" s="22">
        <f t="shared" si="14"/>
        <v>200</v>
      </c>
      <c r="E249" s="22">
        <f t="shared" si="15"/>
        <v>215.76323193370195</v>
      </c>
      <c r="F249" s="23">
        <f t="shared" si="12"/>
        <v>51471.817100514992</v>
      </c>
    </row>
    <row r="250" spans="1:6" s="20" customFormat="1" x14ac:dyDescent="0.25">
      <c r="A250" s="1"/>
      <c r="B250" s="21">
        <f t="shared" si="13"/>
        <v>49980</v>
      </c>
      <c r="C250" s="19"/>
      <c r="D250" s="22">
        <f t="shared" si="14"/>
        <v>200</v>
      </c>
      <c r="E250" s="22">
        <f t="shared" si="15"/>
        <v>215.76323193370195</v>
      </c>
      <c r="F250" s="23">
        <f t="shared" si="12"/>
        <v>51769.179753016826</v>
      </c>
    </row>
    <row r="251" spans="1:6" s="20" customFormat="1" x14ac:dyDescent="0.25">
      <c r="A251" s="1"/>
      <c r="B251" s="21">
        <f t="shared" si="13"/>
        <v>50010</v>
      </c>
      <c r="C251" s="19"/>
      <c r="D251" s="22">
        <f t="shared" si="14"/>
        <v>200</v>
      </c>
      <c r="E251" s="22">
        <f t="shared" si="15"/>
        <v>215.76323193370195</v>
      </c>
      <c r="F251" s="23">
        <f t="shared" si="12"/>
        <v>52067.275782039942</v>
      </c>
    </row>
    <row r="252" spans="1:6" s="20" customFormat="1" x14ac:dyDescent="0.25">
      <c r="A252" s="1"/>
      <c r="B252" s="21">
        <f t="shared" si="13"/>
        <v>50041</v>
      </c>
      <c r="C252" s="19"/>
      <c r="D252" s="22">
        <f t="shared" si="14"/>
        <v>200</v>
      </c>
      <c r="E252" s="22">
        <f t="shared" si="15"/>
        <v>215.76323193370195</v>
      </c>
      <c r="F252" s="23">
        <f t="shared" si="12"/>
        <v>52366.106996288676</v>
      </c>
    </row>
    <row r="253" spans="1:6" s="20" customFormat="1" x14ac:dyDescent="0.25">
      <c r="A253" s="1"/>
      <c r="B253" s="21">
        <f t="shared" si="13"/>
        <v>50072</v>
      </c>
      <c r="C253" s="19"/>
      <c r="D253" s="22">
        <f t="shared" si="14"/>
        <v>200</v>
      </c>
      <c r="E253" s="22">
        <f t="shared" si="15"/>
        <v>215.76323193370195</v>
      </c>
      <c r="F253" s="23">
        <f t="shared" si="12"/>
        <v>52665.675208928136</v>
      </c>
    </row>
    <row r="254" spans="1:6" s="20" customFormat="1" x14ac:dyDescent="0.25">
      <c r="A254" s="1"/>
      <c r="B254" s="21">
        <f t="shared" si="13"/>
        <v>50100</v>
      </c>
      <c r="C254" s="19"/>
      <c r="D254" s="22">
        <f t="shared" si="14"/>
        <v>200</v>
      </c>
      <c r="E254" s="22">
        <f t="shared" si="15"/>
        <v>215.76323193370195</v>
      </c>
      <c r="F254" s="23">
        <f t="shared" si="12"/>
        <v>52965.98223759517</v>
      </c>
    </row>
    <row r="255" spans="1:6" s="20" customFormat="1" x14ac:dyDescent="0.25">
      <c r="A255" s="1"/>
      <c r="B255" s="21">
        <f t="shared" si="13"/>
        <v>50131</v>
      </c>
      <c r="C255" s="19"/>
      <c r="D255" s="22">
        <f t="shared" si="14"/>
        <v>200</v>
      </c>
      <c r="E255" s="22">
        <f t="shared" si="15"/>
        <v>215.76323193370195</v>
      </c>
      <c r="F255" s="23">
        <f t="shared" si="12"/>
        <v>53267.029904409414</v>
      </c>
    </row>
    <row r="256" spans="1:6" s="20" customFormat="1" x14ac:dyDescent="0.25">
      <c r="A256" s="1"/>
      <c r="B256" s="21">
        <f t="shared" si="13"/>
        <v>50161</v>
      </c>
      <c r="C256" s="19"/>
      <c r="D256" s="22">
        <f t="shared" si="14"/>
        <v>200</v>
      </c>
      <c r="E256" s="22">
        <f t="shared" si="15"/>
        <v>215.76323193370195</v>
      </c>
      <c r="F256" s="23">
        <f t="shared" si="12"/>
        <v>53568.820035984347</v>
      </c>
    </row>
    <row r="257" spans="1:6" s="20" customFormat="1" x14ac:dyDescent="0.25">
      <c r="A257" s="1"/>
      <c r="B257" s="21">
        <f t="shared" si="13"/>
        <v>50192</v>
      </c>
      <c r="C257" s="19"/>
      <c r="D257" s="22">
        <f t="shared" si="14"/>
        <v>200</v>
      </c>
      <c r="E257" s="22">
        <f t="shared" si="15"/>
        <v>215.76323193370195</v>
      </c>
      <c r="F257" s="23">
        <f t="shared" si="12"/>
        <v>53871.354463438365</v>
      </c>
    </row>
    <row r="258" spans="1:6" s="20" customFormat="1" x14ac:dyDescent="0.25">
      <c r="A258" s="1"/>
      <c r="B258" s="21">
        <f t="shared" si="13"/>
        <v>50222</v>
      </c>
      <c r="C258" s="19"/>
      <c r="D258" s="22">
        <f t="shared" si="14"/>
        <v>200</v>
      </c>
      <c r="E258" s="22">
        <f t="shared" si="15"/>
        <v>215.76323193370195</v>
      </c>
      <c r="F258" s="23">
        <f t="shared" si="12"/>
        <v>54174.635022405892</v>
      </c>
    </row>
    <row r="259" spans="1:6" s="20" customFormat="1" x14ac:dyDescent="0.25">
      <c r="A259" s="1"/>
      <c r="B259" s="21">
        <f t="shared" si="13"/>
        <v>50253</v>
      </c>
      <c r="C259" s="19"/>
      <c r="D259" s="22">
        <f t="shared" si="14"/>
        <v>200</v>
      </c>
      <c r="E259" s="22">
        <f t="shared" si="15"/>
        <v>215.76323193370195</v>
      </c>
      <c r="F259" s="23">
        <f t="shared" si="12"/>
        <v>54478.663553048529</v>
      </c>
    </row>
    <row r="260" spans="1:6" s="20" customFormat="1" x14ac:dyDescent="0.25">
      <c r="A260" s="1"/>
      <c r="B260" s="21">
        <f t="shared" si="13"/>
        <v>50284</v>
      </c>
      <c r="C260" s="19"/>
      <c r="D260" s="22">
        <f t="shared" si="14"/>
        <v>200</v>
      </c>
      <c r="E260" s="22">
        <f t="shared" si="15"/>
        <v>215.76323193370195</v>
      </c>
      <c r="F260" s="23">
        <f t="shared" si="12"/>
        <v>54783.441900066209</v>
      </c>
    </row>
    <row r="261" spans="1:6" s="20" customFormat="1" x14ac:dyDescent="0.25">
      <c r="A261" s="1"/>
      <c r="B261" s="21">
        <f t="shared" si="13"/>
        <v>50314</v>
      </c>
      <c r="C261" s="19"/>
      <c r="D261" s="22">
        <f t="shared" si="14"/>
        <v>200</v>
      </c>
      <c r="E261" s="22">
        <f t="shared" si="15"/>
        <v>215.76323193370195</v>
      </c>
      <c r="F261" s="23">
        <f t="shared" si="12"/>
        <v>55088.971912708388</v>
      </c>
    </row>
    <row r="262" spans="1:6" s="20" customFormat="1" x14ac:dyDescent="0.25">
      <c r="A262" s="1"/>
      <c r="B262" s="21">
        <f t="shared" si="13"/>
        <v>50345</v>
      </c>
      <c r="C262" s="19"/>
      <c r="D262" s="22">
        <f t="shared" si="14"/>
        <v>200</v>
      </c>
      <c r="E262" s="22">
        <f t="shared" si="15"/>
        <v>215.76323193370195</v>
      </c>
      <c r="F262" s="23">
        <f t="shared" si="12"/>
        <v>55395.255444785282</v>
      </c>
    </row>
    <row r="263" spans="1:6" s="20" customFormat="1" x14ac:dyDescent="0.25">
      <c r="A263" s="1"/>
      <c r="B263" s="21">
        <f t="shared" si="13"/>
        <v>50375</v>
      </c>
      <c r="C263" s="19"/>
      <c r="D263" s="22">
        <f t="shared" si="14"/>
        <v>200</v>
      </c>
      <c r="E263" s="22">
        <f t="shared" si="15"/>
        <v>215.76323193370195</v>
      </c>
      <c r="F263" s="23">
        <f t="shared" si="12"/>
        <v>55702.294354679092</v>
      </c>
    </row>
    <row r="264" spans="1:6" s="20" customFormat="1" x14ac:dyDescent="0.25">
      <c r="A264" s="1"/>
      <c r="B264" s="21">
        <f t="shared" si="13"/>
        <v>50406</v>
      </c>
      <c r="C264" s="19"/>
      <c r="D264" s="22">
        <f t="shared" si="14"/>
        <v>200</v>
      </c>
      <c r="E264" s="22">
        <f t="shared" si="15"/>
        <v>215.76323193370195</v>
      </c>
      <c r="F264" s="23">
        <f t="shared" si="12"/>
        <v>56010.090505355292</v>
      </c>
    </row>
    <row r="265" spans="1:6" s="20" customFormat="1" x14ac:dyDescent="0.25">
      <c r="A265" s="1"/>
      <c r="B265" s="21">
        <f t="shared" si="13"/>
        <v>50437</v>
      </c>
      <c r="C265" s="19"/>
      <c r="D265" s="22">
        <f t="shared" si="14"/>
        <v>200</v>
      </c>
      <c r="E265" s="22">
        <f t="shared" si="15"/>
        <v>215.76323193370195</v>
      </c>
      <c r="F265" s="23">
        <f t="shared" si="12"/>
        <v>56318.645764373934</v>
      </c>
    </row>
    <row r="266" spans="1:6" s="20" customFormat="1" x14ac:dyDescent="0.25">
      <c r="A266" s="1"/>
      <c r="B266" s="21">
        <f t="shared" si="13"/>
        <v>50465</v>
      </c>
      <c r="C266" s="19"/>
      <c r="D266" s="22">
        <f t="shared" si="14"/>
        <v>200</v>
      </c>
      <c r="E266" s="22">
        <f t="shared" si="15"/>
        <v>215.76323193370195</v>
      </c>
      <c r="F266" s="23">
        <f t="shared" si="12"/>
        <v>56627.962003900982</v>
      </c>
    </row>
    <row r="267" spans="1:6" s="20" customFormat="1" x14ac:dyDescent="0.25">
      <c r="A267" s="1"/>
      <c r="B267" s="21">
        <f t="shared" si="13"/>
        <v>50496</v>
      </c>
      <c r="C267" s="19"/>
      <c r="D267" s="22">
        <f t="shared" si="14"/>
        <v>200</v>
      </c>
      <c r="E267" s="22">
        <f t="shared" si="15"/>
        <v>215.76323193370195</v>
      </c>
      <c r="F267" s="23">
        <f t="shared" si="12"/>
        <v>56938.04110071966</v>
      </c>
    </row>
    <row r="268" spans="1:6" s="20" customFormat="1" x14ac:dyDescent="0.25">
      <c r="A268" s="1"/>
      <c r="B268" s="21">
        <f t="shared" si="13"/>
        <v>50526</v>
      </c>
      <c r="C268" s="19"/>
      <c r="D268" s="22">
        <f t="shared" si="14"/>
        <v>200</v>
      </c>
      <c r="E268" s="22">
        <f t="shared" si="15"/>
        <v>215.76323193370195</v>
      </c>
      <c r="F268" s="23">
        <f t="shared" si="12"/>
        <v>57248.88493624184</v>
      </c>
    </row>
    <row r="269" spans="1:6" s="20" customFormat="1" x14ac:dyDescent="0.25">
      <c r="A269" s="1"/>
      <c r="B269" s="21">
        <f t="shared" si="13"/>
        <v>50557</v>
      </c>
      <c r="C269" s="19"/>
      <c r="D269" s="22">
        <f t="shared" si="14"/>
        <v>200</v>
      </c>
      <c r="E269" s="22">
        <f t="shared" si="15"/>
        <v>215.76323193370195</v>
      </c>
      <c r="F269" s="23">
        <f t="shared" si="12"/>
        <v>57560.49539651948</v>
      </c>
    </row>
    <row r="270" spans="1:6" s="20" customFormat="1" x14ac:dyDescent="0.25">
      <c r="A270" s="1"/>
      <c r="B270" s="21">
        <f t="shared" si="13"/>
        <v>50587</v>
      </c>
      <c r="C270" s="19"/>
      <c r="D270" s="22">
        <f t="shared" si="14"/>
        <v>200</v>
      </c>
      <c r="E270" s="22">
        <f t="shared" si="15"/>
        <v>215.76323193370195</v>
      </c>
      <c r="F270" s="23">
        <f t="shared" si="12"/>
        <v>57872.874372256032</v>
      </c>
    </row>
    <row r="271" spans="1:6" s="20" customFormat="1" x14ac:dyDescent="0.25">
      <c r="A271" s="1"/>
      <c r="B271" s="21">
        <f t="shared" si="13"/>
        <v>50618</v>
      </c>
      <c r="C271" s="19"/>
      <c r="D271" s="22">
        <f t="shared" si="14"/>
        <v>200</v>
      </c>
      <c r="E271" s="22">
        <f t="shared" si="15"/>
        <v>215.76323193370195</v>
      </c>
      <c r="F271" s="23">
        <f t="shared" si="12"/>
        <v>58186.023758817944</v>
      </c>
    </row>
    <row r="272" spans="1:6" s="20" customFormat="1" x14ac:dyDescent="0.25">
      <c r="A272" s="1"/>
      <c r="B272" s="21">
        <f t="shared" si="13"/>
        <v>50649</v>
      </c>
      <c r="C272" s="19"/>
      <c r="D272" s="22">
        <f t="shared" si="14"/>
        <v>200</v>
      </c>
      <c r="E272" s="22">
        <f t="shared" si="15"/>
        <v>215.76323193370195</v>
      </c>
      <c r="F272" s="23">
        <f t="shared" si="12"/>
        <v>58499.945456246154</v>
      </c>
    </row>
    <row r="273" spans="1:6" s="20" customFormat="1" x14ac:dyDescent="0.25">
      <c r="A273" s="1"/>
      <c r="B273" s="21">
        <f t="shared" si="13"/>
        <v>50679</v>
      </c>
      <c r="C273" s="19"/>
      <c r="D273" s="22">
        <f t="shared" si="14"/>
        <v>200</v>
      </c>
      <c r="E273" s="22">
        <f t="shared" si="15"/>
        <v>215.76323193370195</v>
      </c>
      <c r="F273" s="23">
        <f t="shared" si="12"/>
        <v>58814.6413692676</v>
      </c>
    </row>
    <row r="274" spans="1:6" s="20" customFormat="1" x14ac:dyDescent="0.25">
      <c r="A274" s="1"/>
      <c r="B274" s="21">
        <f t="shared" si="13"/>
        <v>50710</v>
      </c>
      <c r="C274" s="19"/>
      <c r="D274" s="22">
        <f t="shared" si="14"/>
        <v>200</v>
      </c>
      <c r="E274" s="22">
        <f t="shared" si="15"/>
        <v>215.76323193370195</v>
      </c>
      <c r="F274" s="23">
        <f t="shared" si="12"/>
        <v>59130.113407306795</v>
      </c>
    </row>
    <row r="275" spans="1:6" s="20" customFormat="1" x14ac:dyDescent="0.25">
      <c r="A275" s="1"/>
      <c r="B275" s="21">
        <f t="shared" si="13"/>
        <v>50740</v>
      </c>
      <c r="C275" s="19"/>
      <c r="D275" s="22">
        <f t="shared" si="14"/>
        <v>200</v>
      </c>
      <c r="E275" s="22">
        <f t="shared" si="15"/>
        <v>215.76323193370195</v>
      </c>
      <c r="F275" s="23">
        <f t="shared" si="12"/>
        <v>59446.363484497415</v>
      </c>
    </row>
    <row r="276" spans="1:6" s="20" customFormat="1" x14ac:dyDescent="0.25">
      <c r="A276" s="1"/>
      <c r="B276" s="21">
        <f t="shared" si="13"/>
        <v>50771</v>
      </c>
      <c r="C276" s="19"/>
      <c r="D276" s="22">
        <f t="shared" si="14"/>
        <v>200</v>
      </c>
      <c r="E276" s="22">
        <f t="shared" si="15"/>
        <v>215.76323193370195</v>
      </c>
      <c r="F276" s="23">
        <f t="shared" si="12"/>
        <v>59763.393519693898</v>
      </c>
    </row>
    <row r="277" spans="1:6" s="20" customFormat="1" x14ac:dyDescent="0.25">
      <c r="A277" s="1"/>
      <c r="B277" s="21">
        <f t="shared" si="13"/>
        <v>50802</v>
      </c>
      <c r="C277" s="19"/>
      <c r="D277" s="22">
        <f t="shared" si="14"/>
        <v>200</v>
      </c>
      <c r="E277" s="22">
        <f t="shared" si="15"/>
        <v>215.76323193370195</v>
      </c>
      <c r="F277" s="23">
        <f t="shared" si="12"/>
        <v>60081.205436483098</v>
      </c>
    </row>
    <row r="278" spans="1:6" s="20" customFormat="1" x14ac:dyDescent="0.25">
      <c r="A278" s="1"/>
      <c r="B278" s="21">
        <f t="shared" si="13"/>
        <v>50830</v>
      </c>
      <c r="C278" s="19"/>
      <c r="D278" s="22">
        <f t="shared" si="14"/>
        <v>200</v>
      </c>
      <c r="E278" s="22">
        <f t="shared" si="15"/>
        <v>215.76323193370195</v>
      </c>
      <c r="F278" s="23">
        <f t="shared" si="12"/>
        <v>60399.801163195953</v>
      </c>
    </row>
    <row r="279" spans="1:6" s="20" customFormat="1" x14ac:dyDescent="0.25">
      <c r="A279" s="1"/>
      <c r="B279" s="21">
        <f t="shared" si="13"/>
        <v>50861</v>
      </c>
      <c r="C279" s="19"/>
      <c r="D279" s="22">
        <f t="shared" si="14"/>
        <v>200</v>
      </c>
      <c r="E279" s="22">
        <f t="shared" si="15"/>
        <v>215.76323193370195</v>
      </c>
      <c r="F279" s="23">
        <f t="shared" si="12"/>
        <v>60719.18263291919</v>
      </c>
    </row>
    <row r="280" spans="1:6" s="20" customFormat="1" x14ac:dyDescent="0.25">
      <c r="A280" s="1"/>
      <c r="B280" s="21">
        <f t="shared" si="13"/>
        <v>50891</v>
      </c>
      <c r="C280" s="19"/>
      <c r="D280" s="22">
        <f t="shared" si="14"/>
        <v>200</v>
      </c>
      <c r="E280" s="22">
        <f t="shared" si="15"/>
        <v>215.76323193370195</v>
      </c>
      <c r="F280" s="23">
        <f t="shared" si="12"/>
        <v>61039.351783507038</v>
      </c>
    </row>
    <row r="281" spans="1:6" s="20" customFormat="1" x14ac:dyDescent="0.25">
      <c r="A281" s="1"/>
      <c r="B281" s="21">
        <f t="shared" si="13"/>
        <v>50922</v>
      </c>
      <c r="C281" s="19"/>
      <c r="D281" s="22">
        <f t="shared" si="14"/>
        <v>200</v>
      </c>
      <c r="E281" s="22">
        <f t="shared" si="15"/>
        <v>215.76323193370195</v>
      </c>
      <c r="F281" s="23">
        <f t="shared" ref="F281:F344" si="16">($E$11+F280)*(1+NOMINAL($E$14,12)/12)</f>
        <v>61360.310557593002</v>
      </c>
    </row>
    <row r="282" spans="1:6" s="20" customFormat="1" x14ac:dyDescent="0.25">
      <c r="A282" s="1"/>
      <c r="B282" s="21">
        <f t="shared" ref="B282:B345" si="17">IF(B281&lt;$E$10,DATE(YEAR(B281+33),MONTH(B281+33),1),"")</f>
        <v>50952</v>
      </c>
      <c r="C282" s="19"/>
      <c r="D282" s="22">
        <f t="shared" ref="D282:D345" si="18">IF(AND(B282="",B281&lt;&gt;""),-$E$13,IF(AND(ISNUMBER(B282),B282&lt;=$E$10),$E$11+$E$12,""))</f>
        <v>200</v>
      </c>
      <c r="E282" s="22">
        <f t="shared" ref="E282:E345" si="19">E281</f>
        <v>215.76323193370195</v>
      </c>
      <c r="F282" s="23">
        <f t="shared" si="16"/>
        <v>61682.060902601654</v>
      </c>
    </row>
    <row r="283" spans="1:6" s="20" customFormat="1" x14ac:dyDescent="0.25">
      <c r="A283" s="1"/>
      <c r="B283" s="21">
        <f t="shared" si="17"/>
        <v>50983</v>
      </c>
      <c r="C283" s="19"/>
      <c r="D283" s="22">
        <f t="shared" si="18"/>
        <v>200</v>
      </c>
      <c r="E283" s="22">
        <f t="shared" si="19"/>
        <v>215.76323193370195</v>
      </c>
      <c r="F283" s="23">
        <f t="shared" si="16"/>
        <v>62004.60477076043</v>
      </c>
    </row>
    <row r="284" spans="1:6" s="20" customFormat="1" x14ac:dyDescent="0.25">
      <c r="A284" s="1"/>
      <c r="B284" s="21">
        <f t="shared" si="17"/>
        <v>51014</v>
      </c>
      <c r="C284" s="19"/>
      <c r="D284" s="22">
        <f t="shared" si="18"/>
        <v>200</v>
      </c>
      <c r="E284" s="22">
        <f t="shared" si="19"/>
        <v>215.76323193370195</v>
      </c>
      <c r="F284" s="23">
        <f t="shared" si="16"/>
        <v>62327.944119111482</v>
      </c>
    </row>
    <row r="285" spans="1:6" s="20" customFormat="1" x14ac:dyDescent="0.25">
      <c r="A285" s="1"/>
      <c r="B285" s="21">
        <f t="shared" si="17"/>
        <v>51044</v>
      </c>
      <c r="C285" s="19"/>
      <c r="D285" s="22">
        <f t="shared" si="18"/>
        <v>200</v>
      </c>
      <c r="E285" s="22">
        <f t="shared" si="19"/>
        <v>215.76323193370195</v>
      </c>
      <c r="F285" s="23">
        <f t="shared" si="16"/>
        <v>62652.080909523575</v>
      </c>
    </row>
    <row r="286" spans="1:6" s="20" customFormat="1" x14ac:dyDescent="0.25">
      <c r="A286" s="1"/>
      <c r="B286" s="21">
        <f t="shared" si="17"/>
        <v>51075</v>
      </c>
      <c r="C286" s="19"/>
      <c r="D286" s="22">
        <f t="shared" si="18"/>
        <v>200</v>
      </c>
      <c r="E286" s="22">
        <f t="shared" si="19"/>
        <v>215.76323193370195</v>
      </c>
      <c r="F286" s="23">
        <f t="shared" si="16"/>
        <v>62977.017108703949</v>
      </c>
    </row>
    <row r="287" spans="1:6" s="20" customFormat="1" x14ac:dyDescent="0.25">
      <c r="A287" s="1"/>
      <c r="B287" s="21">
        <f t="shared" si="17"/>
        <v>51105</v>
      </c>
      <c r="C287" s="19"/>
      <c r="D287" s="22">
        <f t="shared" si="18"/>
        <v>200</v>
      </c>
      <c r="E287" s="22">
        <f t="shared" si="19"/>
        <v>215.76323193370195</v>
      </c>
      <c r="F287" s="23">
        <f t="shared" si="16"/>
        <v>63302.754688210291</v>
      </c>
    </row>
    <row r="288" spans="1:6" s="20" customFormat="1" x14ac:dyDescent="0.25">
      <c r="A288" s="1"/>
      <c r="B288" s="21">
        <f t="shared" si="17"/>
        <v>51136</v>
      </c>
      <c r="C288" s="19"/>
      <c r="D288" s="22">
        <f t="shared" si="18"/>
        <v>200</v>
      </c>
      <c r="E288" s="22">
        <f t="shared" si="19"/>
        <v>215.76323193370195</v>
      </c>
      <c r="F288" s="23">
        <f t="shared" si="16"/>
        <v>63629.295624462669</v>
      </c>
    </row>
    <row r="289" spans="1:6" s="20" customFormat="1" x14ac:dyDescent="0.25">
      <c r="A289" s="1"/>
      <c r="B289" s="21">
        <f t="shared" si="17"/>
        <v>51167</v>
      </c>
      <c r="C289" s="19"/>
      <c r="D289" s="22">
        <f t="shared" si="18"/>
        <v>200</v>
      </c>
      <c r="E289" s="22">
        <f t="shared" si="19"/>
        <v>215.76323193370195</v>
      </c>
      <c r="F289" s="23">
        <f t="shared" si="16"/>
        <v>63956.641898755552</v>
      </c>
    </row>
    <row r="290" spans="1:6" s="20" customFormat="1" x14ac:dyDescent="0.25">
      <c r="A290" s="1"/>
      <c r="B290" s="21">
        <f t="shared" si="17"/>
        <v>51196</v>
      </c>
      <c r="C290" s="19"/>
      <c r="D290" s="22">
        <f t="shared" si="18"/>
        <v>200</v>
      </c>
      <c r="E290" s="22">
        <f t="shared" si="19"/>
        <v>215.76323193370195</v>
      </c>
      <c r="F290" s="23">
        <f t="shared" si="16"/>
        <v>64284.795497269799</v>
      </c>
    </row>
    <row r="291" spans="1:6" s="20" customFormat="1" x14ac:dyDescent="0.25">
      <c r="A291" s="1"/>
      <c r="B291" s="21">
        <f t="shared" si="17"/>
        <v>51227</v>
      </c>
      <c r="C291" s="19"/>
      <c r="D291" s="22">
        <f t="shared" si="18"/>
        <v>200</v>
      </c>
      <c r="E291" s="22">
        <f t="shared" si="19"/>
        <v>215.76323193370195</v>
      </c>
      <c r="F291" s="23">
        <f t="shared" si="16"/>
        <v>64613.758411084731</v>
      </c>
    </row>
    <row r="292" spans="1:6" s="20" customFormat="1" x14ac:dyDescent="0.25">
      <c r="A292" s="1"/>
      <c r="B292" s="21">
        <f t="shared" si="17"/>
        <v>51257</v>
      </c>
      <c r="C292" s="19"/>
      <c r="D292" s="22">
        <f t="shared" si="18"/>
        <v>200</v>
      </c>
      <c r="E292" s="22">
        <f t="shared" si="19"/>
        <v>215.76323193370195</v>
      </c>
      <c r="F292" s="23">
        <f t="shared" si="16"/>
        <v>64943.532636190212</v>
      </c>
    </row>
    <row r="293" spans="1:6" s="20" customFormat="1" x14ac:dyDescent="0.25">
      <c r="A293" s="1"/>
      <c r="B293" s="21">
        <f t="shared" si="17"/>
        <v>51288</v>
      </c>
      <c r="C293" s="19"/>
      <c r="D293" s="22">
        <f t="shared" si="18"/>
        <v>200</v>
      </c>
      <c r="E293" s="22">
        <f t="shared" si="19"/>
        <v>215.76323193370195</v>
      </c>
      <c r="F293" s="23">
        <f t="shared" si="16"/>
        <v>65274.120173498755</v>
      </c>
    </row>
    <row r="294" spans="1:6" s="20" customFormat="1" x14ac:dyDescent="0.25">
      <c r="A294" s="1"/>
      <c r="B294" s="21">
        <f t="shared" si="17"/>
        <v>51318</v>
      </c>
      <c r="C294" s="19"/>
      <c r="D294" s="22">
        <f t="shared" si="18"/>
        <v>200</v>
      </c>
      <c r="E294" s="22">
        <f t="shared" si="19"/>
        <v>215.76323193370195</v>
      </c>
      <c r="F294" s="23">
        <f t="shared" si="16"/>
        <v>65605.523028857671</v>
      </c>
    </row>
    <row r="295" spans="1:6" s="20" customFormat="1" x14ac:dyDescent="0.25">
      <c r="A295" s="1"/>
      <c r="B295" s="21">
        <f t="shared" si="17"/>
        <v>51349</v>
      </c>
      <c r="C295" s="19"/>
      <c r="D295" s="22">
        <f t="shared" si="18"/>
        <v>200</v>
      </c>
      <c r="E295" s="22">
        <f t="shared" si="19"/>
        <v>215.76323193370195</v>
      </c>
      <c r="F295" s="23">
        <f t="shared" si="16"/>
        <v>65937.743213061214</v>
      </c>
    </row>
    <row r="296" spans="1:6" s="20" customFormat="1" x14ac:dyDescent="0.25">
      <c r="A296" s="1"/>
      <c r="B296" s="21">
        <f t="shared" si="17"/>
        <v>51380</v>
      </c>
      <c r="C296" s="19"/>
      <c r="D296" s="22">
        <f t="shared" si="18"/>
        <v>200</v>
      </c>
      <c r="E296" s="22">
        <f t="shared" si="19"/>
        <v>215.76323193370195</v>
      </c>
      <c r="F296" s="23">
        <f t="shared" si="16"/>
        <v>66270.7827418628</v>
      </c>
    </row>
    <row r="297" spans="1:6" s="20" customFormat="1" x14ac:dyDescent="0.25">
      <c r="A297" s="1"/>
      <c r="B297" s="21">
        <f t="shared" si="17"/>
        <v>51410</v>
      </c>
      <c r="C297" s="19"/>
      <c r="D297" s="22">
        <f t="shared" si="18"/>
        <v>200</v>
      </c>
      <c r="E297" s="22">
        <f t="shared" si="19"/>
        <v>215.76323193370195</v>
      </c>
      <c r="F297" s="23">
        <f t="shared" si="16"/>
        <v>66604.643635987246</v>
      </c>
    </row>
    <row r="298" spans="1:6" s="20" customFormat="1" x14ac:dyDescent="0.25">
      <c r="A298" s="1"/>
      <c r="B298" s="21">
        <f t="shared" si="17"/>
        <v>51441</v>
      </c>
      <c r="C298" s="19"/>
      <c r="D298" s="22">
        <f t="shared" si="18"/>
        <v>200</v>
      </c>
      <c r="E298" s="22">
        <f t="shared" si="19"/>
        <v>215.76323193370195</v>
      </c>
      <c r="F298" s="23">
        <f t="shared" si="16"/>
        <v>66939.327921143034</v>
      </c>
    </row>
    <row r="299" spans="1:6" s="20" customFormat="1" x14ac:dyDescent="0.25">
      <c r="A299" s="1"/>
      <c r="B299" s="21">
        <f t="shared" si="17"/>
        <v>51471</v>
      </c>
      <c r="C299" s="19"/>
      <c r="D299" s="22">
        <f t="shared" si="18"/>
        <v>200</v>
      </c>
      <c r="E299" s="22">
        <f t="shared" si="19"/>
        <v>215.76323193370195</v>
      </c>
      <c r="F299" s="23">
        <f t="shared" si="16"/>
        <v>67274.837628034569</v>
      </c>
    </row>
    <row r="300" spans="1:6" s="20" customFormat="1" x14ac:dyDescent="0.25">
      <c r="A300" s="1"/>
      <c r="B300" s="21">
        <f t="shared" si="17"/>
        <v>51502</v>
      </c>
      <c r="C300" s="19"/>
      <c r="D300" s="22">
        <f t="shared" si="18"/>
        <v>200</v>
      </c>
      <c r="E300" s="22">
        <f t="shared" si="19"/>
        <v>215.76323193370195</v>
      </c>
      <c r="F300" s="23">
        <f t="shared" si="16"/>
        <v>67611.174792374528</v>
      </c>
    </row>
    <row r="301" spans="1:6" s="20" customFormat="1" x14ac:dyDescent="0.25">
      <c r="A301" s="1"/>
      <c r="B301" s="21">
        <f t="shared" si="17"/>
        <v>51533</v>
      </c>
      <c r="C301" s="19"/>
      <c r="D301" s="22">
        <f t="shared" si="18"/>
        <v>200</v>
      </c>
      <c r="E301" s="22">
        <f t="shared" si="19"/>
        <v>215.76323193370195</v>
      </c>
      <c r="F301" s="23">
        <f t="shared" si="16"/>
        <v>67948.341454896188</v>
      </c>
    </row>
    <row r="302" spans="1:6" s="20" customFormat="1" x14ac:dyDescent="0.25">
      <c r="A302" s="1"/>
      <c r="B302" s="21">
        <f t="shared" si="17"/>
        <v>51561</v>
      </c>
      <c r="C302" s="19"/>
      <c r="D302" s="22">
        <f t="shared" si="18"/>
        <v>200</v>
      </c>
      <c r="E302" s="22">
        <f t="shared" si="19"/>
        <v>215.76323193370195</v>
      </c>
      <c r="F302" s="23">
        <f t="shared" si="16"/>
        <v>68286.339661365855</v>
      </c>
    </row>
    <row r="303" spans="1:6" s="20" customFormat="1" x14ac:dyDescent="0.25">
      <c r="A303" s="1"/>
      <c r="B303" s="21">
        <f t="shared" si="17"/>
        <v>51592</v>
      </c>
      <c r="C303" s="19"/>
      <c r="D303" s="22">
        <f t="shared" si="18"/>
        <v>200</v>
      </c>
      <c r="E303" s="22">
        <f t="shared" si="19"/>
        <v>215.76323193370195</v>
      </c>
      <c r="F303" s="23">
        <f t="shared" si="16"/>
        <v>68625.17146259523</v>
      </c>
    </row>
    <row r="304" spans="1:6" s="20" customFormat="1" x14ac:dyDescent="0.25">
      <c r="A304" s="1"/>
      <c r="B304" s="21">
        <f t="shared" si="17"/>
        <v>51622</v>
      </c>
      <c r="C304" s="19"/>
      <c r="D304" s="22">
        <f t="shared" si="18"/>
        <v>200</v>
      </c>
      <c r="E304" s="22">
        <f t="shared" si="19"/>
        <v>215.76323193370195</v>
      </c>
      <c r="F304" s="23">
        <f t="shared" si="16"/>
        <v>68964.838914453881</v>
      </c>
    </row>
    <row r="305" spans="1:6" s="20" customFormat="1" x14ac:dyDescent="0.25">
      <c r="A305" s="1"/>
      <c r="B305" s="21">
        <f t="shared" si="17"/>
        <v>51653</v>
      </c>
      <c r="C305" s="19"/>
      <c r="D305" s="22">
        <f t="shared" si="18"/>
        <v>200</v>
      </c>
      <c r="E305" s="22">
        <f t="shared" si="19"/>
        <v>215.76323193370195</v>
      </c>
      <c r="F305" s="23">
        <f t="shared" si="16"/>
        <v>69305.344077881688</v>
      </c>
    </row>
    <row r="306" spans="1:6" s="20" customFormat="1" x14ac:dyDescent="0.25">
      <c r="A306" s="1"/>
      <c r="B306" s="21">
        <f t="shared" si="17"/>
        <v>51683</v>
      </c>
      <c r="C306" s="19"/>
      <c r="D306" s="22">
        <f t="shared" si="18"/>
        <v>200</v>
      </c>
      <c r="E306" s="22">
        <f t="shared" si="19"/>
        <v>215.76323193370195</v>
      </c>
      <c r="F306" s="23">
        <f t="shared" si="16"/>
        <v>69646.689018901365</v>
      </c>
    </row>
    <row r="307" spans="1:6" s="20" customFormat="1" x14ac:dyDescent="0.25">
      <c r="A307" s="1"/>
      <c r="B307" s="21">
        <f t="shared" si="17"/>
        <v>51714</v>
      </c>
      <c r="C307" s="19"/>
      <c r="D307" s="22">
        <f t="shared" si="18"/>
        <v>200</v>
      </c>
      <c r="E307" s="22">
        <f t="shared" si="19"/>
        <v>215.76323193370195</v>
      </c>
      <c r="F307" s="23">
        <f t="shared" si="16"/>
        <v>69988.875808631012</v>
      </c>
    </row>
    <row r="308" spans="1:6" s="20" customFormat="1" x14ac:dyDescent="0.25">
      <c r="A308" s="1"/>
      <c r="B308" s="21">
        <f t="shared" si="17"/>
        <v>51745</v>
      </c>
      <c r="C308" s="19"/>
      <c r="D308" s="22">
        <f t="shared" si="18"/>
        <v>200</v>
      </c>
      <c r="E308" s="22">
        <f t="shared" si="19"/>
        <v>215.76323193370195</v>
      </c>
      <c r="F308" s="23">
        <f t="shared" si="16"/>
        <v>70331.906523296653</v>
      </c>
    </row>
    <row r="309" spans="1:6" s="20" customFormat="1" x14ac:dyDescent="0.25">
      <c r="A309" s="1"/>
      <c r="B309" s="21">
        <f t="shared" si="17"/>
        <v>51775</v>
      </c>
      <c r="C309" s="19"/>
      <c r="D309" s="22">
        <f t="shared" si="18"/>
        <v>200</v>
      </c>
      <c r="E309" s="22">
        <f t="shared" si="19"/>
        <v>215.76323193370195</v>
      </c>
      <c r="F309" s="23">
        <f t="shared" si="16"/>
        <v>70675.783244244842</v>
      </c>
    </row>
    <row r="310" spans="1:6" s="20" customFormat="1" x14ac:dyDescent="0.25">
      <c r="A310" s="1"/>
      <c r="B310" s="21">
        <f t="shared" si="17"/>
        <v>51806</v>
      </c>
      <c r="C310" s="19"/>
      <c r="D310" s="22">
        <f t="shared" si="18"/>
        <v>200</v>
      </c>
      <c r="E310" s="22">
        <f t="shared" si="19"/>
        <v>215.76323193370195</v>
      </c>
      <c r="F310" s="23">
        <f t="shared" si="16"/>
        <v>71020.508057955303</v>
      </c>
    </row>
    <row r="311" spans="1:6" s="20" customFormat="1" x14ac:dyDescent="0.25">
      <c r="A311" s="1"/>
      <c r="B311" s="21">
        <f t="shared" si="17"/>
        <v>51836</v>
      </c>
      <c r="C311" s="19"/>
      <c r="D311" s="22">
        <f t="shared" si="18"/>
        <v>200</v>
      </c>
      <c r="E311" s="22">
        <f t="shared" si="19"/>
        <v>215.76323193370195</v>
      </c>
      <c r="F311" s="23">
        <f t="shared" si="16"/>
        <v>71366.083056053583</v>
      </c>
    </row>
    <row r="312" spans="1:6" s="20" customFormat="1" x14ac:dyDescent="0.25">
      <c r="A312" s="1"/>
      <c r="B312" s="21">
        <f t="shared" si="17"/>
        <v>51867</v>
      </c>
      <c r="C312" s="19"/>
      <c r="D312" s="22">
        <f t="shared" si="18"/>
        <v>200</v>
      </c>
      <c r="E312" s="22">
        <f t="shared" si="19"/>
        <v>215.76323193370195</v>
      </c>
      <c r="F312" s="23">
        <f t="shared" si="16"/>
        <v>71712.510335323735</v>
      </c>
    </row>
    <row r="313" spans="1:6" s="20" customFormat="1" x14ac:dyDescent="0.25">
      <c r="A313" s="1"/>
      <c r="B313" s="21">
        <f t="shared" si="17"/>
        <v>51898</v>
      </c>
      <c r="C313" s="19"/>
      <c r="D313" s="22">
        <f t="shared" si="18"/>
        <v>200</v>
      </c>
      <c r="E313" s="22">
        <f t="shared" si="19"/>
        <v>215.76323193370195</v>
      </c>
      <c r="F313" s="23">
        <f t="shared" si="16"/>
        <v>72059.791997721055</v>
      </c>
    </row>
    <row r="314" spans="1:6" s="20" customFormat="1" x14ac:dyDescent="0.25">
      <c r="A314" s="1"/>
      <c r="B314" s="21">
        <f t="shared" si="17"/>
        <v>51926</v>
      </c>
      <c r="C314" s="19"/>
      <c r="D314" s="22">
        <f t="shared" si="18"/>
        <v>200</v>
      </c>
      <c r="E314" s="22">
        <f t="shared" si="19"/>
        <v>215.76323193370195</v>
      </c>
      <c r="F314" s="23">
        <f t="shared" si="16"/>
        <v>72407.930150384811</v>
      </c>
    </row>
    <row r="315" spans="1:6" s="20" customFormat="1" x14ac:dyDescent="0.25">
      <c r="A315" s="1"/>
      <c r="B315" s="21">
        <f t="shared" si="17"/>
        <v>51957</v>
      </c>
      <c r="C315" s="19"/>
      <c r="D315" s="22">
        <f t="shared" si="18"/>
        <v>200</v>
      </c>
      <c r="E315" s="22">
        <f t="shared" si="19"/>
        <v>215.76323193370195</v>
      </c>
      <c r="F315" s="23">
        <f t="shared" si="16"/>
        <v>72756.926905651068</v>
      </c>
    </row>
    <row r="316" spans="1:6" s="20" customFormat="1" x14ac:dyDescent="0.25">
      <c r="A316" s="1"/>
      <c r="B316" s="21">
        <f t="shared" si="17"/>
        <v>51987</v>
      </c>
      <c r="C316" s="19"/>
      <c r="D316" s="22">
        <f t="shared" si="18"/>
        <v>200</v>
      </c>
      <c r="E316" s="22">
        <f t="shared" si="19"/>
        <v>215.76323193370195</v>
      </c>
      <c r="F316" s="23">
        <f t="shared" si="16"/>
        <v>73106.784381065474</v>
      </c>
    </row>
    <row r="317" spans="1:6" s="20" customFormat="1" x14ac:dyDescent="0.25">
      <c r="A317" s="1"/>
      <c r="B317" s="21">
        <f t="shared" si="17"/>
        <v>52018</v>
      </c>
      <c r="C317" s="19"/>
      <c r="D317" s="22">
        <f t="shared" si="18"/>
        <v>200</v>
      </c>
      <c r="E317" s="22">
        <f t="shared" si="19"/>
        <v>215.76323193370195</v>
      </c>
      <c r="F317" s="23">
        <f t="shared" si="16"/>
        <v>73457.504699396115</v>
      </c>
    </row>
    <row r="318" spans="1:6" s="20" customFormat="1" x14ac:dyDescent="0.25">
      <c r="A318" s="1"/>
      <c r="B318" s="21">
        <f t="shared" si="17"/>
        <v>52048</v>
      </c>
      <c r="C318" s="19"/>
      <c r="D318" s="22">
        <f t="shared" si="18"/>
        <v>200</v>
      </c>
      <c r="E318" s="22">
        <f t="shared" si="19"/>
        <v>215.76323193370195</v>
      </c>
      <c r="F318" s="23">
        <f t="shared" si="16"/>
        <v>73809.089988646389</v>
      </c>
    </row>
    <row r="319" spans="1:6" s="20" customFormat="1" x14ac:dyDescent="0.25">
      <c r="A319" s="1"/>
      <c r="B319" s="21">
        <f t="shared" si="17"/>
        <v>52079</v>
      </c>
      <c r="C319" s="19"/>
      <c r="D319" s="22">
        <f t="shared" si="18"/>
        <v>200</v>
      </c>
      <c r="E319" s="22">
        <f t="shared" si="19"/>
        <v>215.76323193370195</v>
      </c>
      <c r="F319" s="23">
        <f t="shared" si="16"/>
        <v>74161.542382067928</v>
      </c>
    </row>
    <row r="320" spans="1:6" s="20" customFormat="1" x14ac:dyDescent="0.25">
      <c r="A320" s="1"/>
      <c r="B320" s="21">
        <f t="shared" si="17"/>
        <v>52110</v>
      </c>
      <c r="C320" s="19"/>
      <c r="D320" s="22">
        <f t="shared" si="18"/>
        <v>200</v>
      </c>
      <c r="E320" s="22">
        <f t="shared" si="19"/>
        <v>215.76323193370195</v>
      </c>
      <c r="F320" s="23">
        <f t="shared" si="16"/>
        <v>74514.864018173539</v>
      </c>
    </row>
    <row r="321" spans="1:6" s="20" customFormat="1" x14ac:dyDescent="0.25">
      <c r="A321" s="1"/>
      <c r="B321" s="21">
        <f t="shared" si="17"/>
        <v>52140</v>
      </c>
      <c r="C321" s="19"/>
      <c r="D321" s="22">
        <f t="shared" si="18"/>
        <v>200</v>
      </c>
      <c r="E321" s="22">
        <f t="shared" si="19"/>
        <v>215.76323193370195</v>
      </c>
      <c r="F321" s="23">
        <f t="shared" si="16"/>
        <v>74869.057040750165</v>
      </c>
    </row>
    <row r="322" spans="1:6" s="20" customFormat="1" x14ac:dyDescent="0.25">
      <c r="A322" s="1"/>
      <c r="B322" s="21">
        <f t="shared" si="17"/>
        <v>52171</v>
      </c>
      <c r="C322" s="19"/>
      <c r="D322" s="22">
        <f t="shared" si="18"/>
        <v>200</v>
      </c>
      <c r="E322" s="22">
        <f t="shared" si="19"/>
        <v>215.76323193370195</v>
      </c>
      <c r="F322" s="23">
        <f t="shared" si="16"/>
        <v>75224.123598871942</v>
      </c>
    </row>
    <row r="323" spans="1:6" s="20" customFormat="1" x14ac:dyDescent="0.25">
      <c r="A323" s="1"/>
      <c r="B323" s="21">
        <f t="shared" si="17"/>
        <v>52201</v>
      </c>
      <c r="C323" s="19"/>
      <c r="D323" s="22">
        <f t="shared" si="18"/>
        <v>200</v>
      </c>
      <c r="E323" s="22">
        <f t="shared" si="19"/>
        <v>215.76323193370195</v>
      </c>
      <c r="F323" s="23">
        <f t="shared" si="16"/>
        <v>75580.065846913174</v>
      </c>
    </row>
    <row r="324" spans="1:6" s="20" customFormat="1" x14ac:dyDescent="0.25">
      <c r="A324" s="1"/>
      <c r="B324" s="21">
        <f t="shared" si="17"/>
        <v>52232</v>
      </c>
      <c r="C324" s="19"/>
      <c r="D324" s="22">
        <f t="shared" si="18"/>
        <v>200</v>
      </c>
      <c r="E324" s="22">
        <f t="shared" si="19"/>
        <v>215.76323193370195</v>
      </c>
      <c r="F324" s="23">
        <f t="shared" si="16"/>
        <v>75936.885944561436</v>
      </c>
    </row>
    <row r="325" spans="1:6" s="20" customFormat="1" x14ac:dyDescent="0.25">
      <c r="A325" s="1"/>
      <c r="B325" s="21">
        <f t="shared" si="17"/>
        <v>52263</v>
      </c>
      <c r="C325" s="19"/>
      <c r="D325" s="22">
        <f t="shared" si="18"/>
        <v>200</v>
      </c>
      <c r="E325" s="22">
        <f t="shared" si="19"/>
        <v>215.76323193370195</v>
      </c>
      <c r="F325" s="23">
        <f t="shared" si="16"/>
        <v>76294.586056830667</v>
      </c>
    </row>
    <row r="326" spans="1:6" s="20" customFormat="1" x14ac:dyDescent="0.25">
      <c r="A326" s="1"/>
      <c r="B326" s="21">
        <f t="shared" si="17"/>
        <v>52291</v>
      </c>
      <c r="C326" s="19"/>
      <c r="D326" s="22">
        <f t="shared" si="18"/>
        <v>200</v>
      </c>
      <c r="E326" s="22">
        <f t="shared" si="19"/>
        <v>215.76323193370195</v>
      </c>
      <c r="F326" s="23">
        <f t="shared" si="16"/>
        <v>76653.16835407434</v>
      </c>
    </row>
    <row r="327" spans="1:6" s="20" customFormat="1" x14ac:dyDescent="0.25">
      <c r="A327" s="1"/>
      <c r="B327" s="21">
        <f t="shared" si="17"/>
        <v>52322</v>
      </c>
      <c r="C327" s="19"/>
      <c r="D327" s="22">
        <f t="shared" si="18"/>
        <v>200</v>
      </c>
      <c r="E327" s="22">
        <f t="shared" si="19"/>
        <v>215.76323193370195</v>
      </c>
      <c r="F327" s="23">
        <f t="shared" si="16"/>
        <v>77012.635011998587</v>
      </c>
    </row>
    <row r="328" spans="1:6" s="20" customFormat="1" x14ac:dyDescent="0.25">
      <c r="A328" s="1"/>
      <c r="B328" s="21">
        <f t="shared" si="17"/>
        <v>52352</v>
      </c>
      <c r="C328" s="19"/>
      <c r="D328" s="22">
        <f t="shared" si="18"/>
        <v>200</v>
      </c>
      <c r="E328" s="22">
        <f t="shared" si="19"/>
        <v>215.76323193370195</v>
      </c>
      <c r="F328" s="23">
        <f t="shared" si="16"/>
        <v>77372.988211675431</v>
      </c>
    </row>
    <row r="329" spans="1:6" s="20" customFormat="1" x14ac:dyDescent="0.25">
      <c r="A329" s="1"/>
      <c r="B329" s="21">
        <f t="shared" si="17"/>
        <v>52383</v>
      </c>
      <c r="C329" s="19"/>
      <c r="D329" s="22">
        <f t="shared" si="18"/>
        <v>200</v>
      </c>
      <c r="E329" s="22">
        <f t="shared" si="19"/>
        <v>215.76323193370195</v>
      </c>
      <c r="F329" s="23">
        <f t="shared" si="16"/>
        <v>77734.230139555992</v>
      </c>
    </row>
    <row r="330" spans="1:6" s="20" customFormat="1" x14ac:dyDescent="0.25">
      <c r="A330" s="1"/>
      <c r="B330" s="21">
        <f t="shared" si="17"/>
        <v>52413</v>
      </c>
      <c r="C330" s="19"/>
      <c r="D330" s="22">
        <f t="shared" si="18"/>
        <v>200</v>
      </c>
      <c r="E330" s="22">
        <f t="shared" si="19"/>
        <v>215.76323193370195</v>
      </c>
      <c r="F330" s="23">
        <f t="shared" si="16"/>
        <v>78096.362987483764</v>
      </c>
    </row>
    <row r="331" spans="1:6" s="20" customFormat="1" x14ac:dyDescent="0.25">
      <c r="A331" s="1"/>
      <c r="B331" s="21">
        <f t="shared" si="17"/>
        <v>52444</v>
      </c>
      <c r="C331" s="19"/>
      <c r="D331" s="22">
        <f t="shared" si="18"/>
        <v>200</v>
      </c>
      <c r="E331" s="22">
        <f t="shared" si="19"/>
        <v>215.76323193370195</v>
      </c>
      <c r="F331" s="23">
        <f t="shared" si="16"/>
        <v>78459.388952707945</v>
      </c>
    </row>
    <row r="332" spans="1:6" s="20" customFormat="1" x14ac:dyDescent="0.25">
      <c r="A332" s="1"/>
      <c r="B332" s="21">
        <f t="shared" si="17"/>
        <v>52475</v>
      </c>
      <c r="C332" s="19"/>
      <c r="D332" s="22">
        <f t="shared" si="18"/>
        <v>200</v>
      </c>
      <c r="E332" s="22">
        <f t="shared" si="19"/>
        <v>215.76323193370195</v>
      </c>
      <c r="F332" s="23">
        <f t="shared" si="16"/>
        <v>78823.310237896716</v>
      </c>
    </row>
    <row r="333" spans="1:6" s="20" customFormat="1" x14ac:dyDescent="0.25">
      <c r="A333" s="1"/>
      <c r="B333" s="21">
        <f t="shared" si="17"/>
        <v>52505</v>
      </c>
      <c r="C333" s="19"/>
      <c r="D333" s="22">
        <f t="shared" si="18"/>
        <v>200</v>
      </c>
      <c r="E333" s="22">
        <f t="shared" si="19"/>
        <v>215.76323193370195</v>
      </c>
      <c r="F333" s="23">
        <f t="shared" si="16"/>
        <v>79188.129051150652</v>
      </c>
    </row>
    <row r="334" spans="1:6" s="20" customFormat="1" x14ac:dyDescent="0.25">
      <c r="A334" s="1"/>
      <c r="B334" s="21">
        <f t="shared" si="17"/>
        <v>52536</v>
      </c>
      <c r="C334" s="19"/>
      <c r="D334" s="22">
        <f t="shared" si="18"/>
        <v>200</v>
      </c>
      <c r="E334" s="22">
        <f t="shared" si="19"/>
        <v>215.76323193370195</v>
      </c>
      <c r="F334" s="23">
        <f t="shared" si="16"/>
        <v>79553.847606016076</v>
      </c>
    </row>
    <row r="335" spans="1:6" s="20" customFormat="1" x14ac:dyDescent="0.25">
      <c r="A335" s="1"/>
      <c r="B335" s="21">
        <f t="shared" si="17"/>
        <v>52566</v>
      </c>
      <c r="C335" s="19"/>
      <c r="D335" s="22">
        <f t="shared" si="18"/>
        <v>200</v>
      </c>
      <c r="E335" s="22">
        <f t="shared" si="19"/>
        <v>215.76323193370195</v>
      </c>
      <c r="F335" s="23">
        <f t="shared" si="16"/>
        <v>79920.468121498532</v>
      </c>
    </row>
    <row r="336" spans="1:6" s="20" customFormat="1" x14ac:dyDescent="0.25">
      <c r="A336" s="1"/>
      <c r="B336" s="21">
        <f t="shared" si="17"/>
        <v>52597</v>
      </c>
      <c r="C336" s="19"/>
      <c r="D336" s="22">
        <f t="shared" si="18"/>
        <v>200</v>
      </c>
      <c r="E336" s="22">
        <f t="shared" si="19"/>
        <v>215.76323193370195</v>
      </c>
      <c r="F336" s="23">
        <f t="shared" si="16"/>
        <v>80287.992822076238</v>
      </c>
    </row>
    <row r="337" spans="1:6" s="20" customFormat="1" x14ac:dyDescent="0.25">
      <c r="A337" s="1"/>
      <c r="B337" s="21">
        <f t="shared" si="17"/>
        <v>52628</v>
      </c>
      <c r="C337" s="19"/>
      <c r="D337" s="22">
        <f t="shared" si="18"/>
        <v>200</v>
      </c>
      <c r="E337" s="22">
        <f t="shared" si="19"/>
        <v>215.76323193370195</v>
      </c>
      <c r="F337" s="23">
        <f t="shared" si="16"/>
        <v>80656.423937713553</v>
      </c>
    </row>
    <row r="338" spans="1:6" s="20" customFormat="1" x14ac:dyDescent="0.25">
      <c r="A338" s="1"/>
      <c r="B338" s="21">
        <f t="shared" si="17"/>
        <v>52657</v>
      </c>
      <c r="C338" s="19"/>
      <c r="D338" s="22">
        <f t="shared" si="18"/>
        <v>200</v>
      </c>
      <c r="E338" s="22">
        <f t="shared" si="19"/>
        <v>215.76323193370195</v>
      </c>
      <c r="F338" s="23">
        <f t="shared" si="16"/>
        <v>81025.763703874545</v>
      </c>
    </row>
    <row r="339" spans="1:6" s="20" customFormat="1" x14ac:dyDescent="0.25">
      <c r="A339" s="1"/>
      <c r="B339" s="21">
        <f t="shared" si="17"/>
        <v>52688</v>
      </c>
      <c r="C339" s="19"/>
      <c r="D339" s="22">
        <f t="shared" si="18"/>
        <v>200</v>
      </c>
      <c r="E339" s="22">
        <f t="shared" si="19"/>
        <v>215.76323193370195</v>
      </c>
      <c r="F339" s="23">
        <f t="shared" si="16"/>
        <v>81396.014361536523</v>
      </c>
    </row>
    <row r="340" spans="1:6" s="20" customFormat="1" x14ac:dyDescent="0.25">
      <c r="A340" s="1"/>
      <c r="B340" s="21">
        <f t="shared" si="17"/>
        <v>52718</v>
      </c>
      <c r="C340" s="19"/>
      <c r="D340" s="22">
        <f t="shared" si="18"/>
        <v>200</v>
      </c>
      <c r="E340" s="22">
        <f t="shared" si="19"/>
        <v>215.76323193370195</v>
      </c>
      <c r="F340" s="23">
        <f t="shared" si="16"/>
        <v>81767.178157203671</v>
      </c>
    </row>
    <row r="341" spans="1:6" s="20" customFormat="1" x14ac:dyDescent="0.25">
      <c r="A341" s="1"/>
      <c r="B341" s="21">
        <f t="shared" si="17"/>
        <v>52749</v>
      </c>
      <c r="C341" s="19"/>
      <c r="D341" s="22">
        <f t="shared" si="18"/>
        <v>200</v>
      </c>
      <c r="E341" s="22">
        <f t="shared" si="19"/>
        <v>215.76323193370195</v>
      </c>
      <c r="F341" s="23">
        <f t="shared" si="16"/>
        <v>82139.257342920639</v>
      </c>
    </row>
    <row r="342" spans="1:6" s="20" customFormat="1" x14ac:dyDescent="0.25">
      <c r="A342" s="1"/>
      <c r="B342" s="21">
        <f t="shared" si="17"/>
        <v>52779</v>
      </c>
      <c r="C342" s="19"/>
      <c r="D342" s="22">
        <f t="shared" si="18"/>
        <v>200</v>
      </c>
      <c r="E342" s="22">
        <f t="shared" si="19"/>
        <v>215.76323193370195</v>
      </c>
      <c r="F342" s="23">
        <f t="shared" si="16"/>
        <v>82512.254176286253</v>
      </c>
    </row>
    <row r="343" spans="1:6" s="20" customFormat="1" x14ac:dyDescent="0.25">
      <c r="A343" s="1"/>
      <c r="B343" s="21">
        <f t="shared" si="17"/>
        <v>52810</v>
      </c>
      <c r="C343" s="19"/>
      <c r="D343" s="22">
        <f t="shared" si="18"/>
        <v>200</v>
      </c>
      <c r="E343" s="22">
        <f t="shared" si="19"/>
        <v>215.76323193370195</v>
      </c>
      <c r="F343" s="23">
        <f t="shared" si="16"/>
        <v>82886.170920467164</v>
      </c>
    </row>
    <row r="344" spans="1:6" s="20" customFormat="1" x14ac:dyDescent="0.25">
      <c r="A344" s="1"/>
      <c r="B344" s="21">
        <f t="shared" si="17"/>
        <v>52841</v>
      </c>
      <c r="C344" s="19"/>
      <c r="D344" s="22">
        <f t="shared" si="18"/>
        <v>200</v>
      </c>
      <c r="E344" s="22">
        <f t="shared" si="19"/>
        <v>215.76323193370195</v>
      </c>
      <c r="F344" s="23">
        <f t="shared" si="16"/>
        <v>83261.0098442116</v>
      </c>
    </row>
    <row r="345" spans="1:6" s="20" customFormat="1" x14ac:dyDescent="0.25">
      <c r="A345" s="1"/>
      <c r="B345" s="21">
        <f t="shared" si="17"/>
        <v>52871</v>
      </c>
      <c r="C345" s="19"/>
      <c r="D345" s="22">
        <f t="shared" si="18"/>
        <v>200</v>
      </c>
      <c r="E345" s="22">
        <f t="shared" si="19"/>
        <v>215.76323193370195</v>
      </c>
      <c r="F345" s="23">
        <f t="shared" ref="F345:F408" si="20">($E$11+F344)*(1+NOMINAL($E$14,12)/12)</f>
        <v>83636.773221863143</v>
      </c>
    </row>
    <row r="346" spans="1:6" s="20" customFormat="1" x14ac:dyDescent="0.25">
      <c r="A346" s="1"/>
      <c r="B346" s="21">
        <f t="shared" ref="B346:B409" si="21">IF(B345&lt;$E$10,DATE(YEAR(B345+33),MONTH(B345+33),1),"")</f>
        <v>52902</v>
      </c>
      <c r="C346" s="19"/>
      <c r="D346" s="22">
        <f t="shared" ref="D346:D409" si="22">IF(AND(B346="",B345&lt;&gt;""),-$E$13,IF(AND(ISNUMBER(B346),B346&lt;=$E$10),$E$11+$E$12,""))</f>
        <v>200</v>
      </c>
      <c r="E346" s="22">
        <f t="shared" ref="E346:E409" si="23">E345</f>
        <v>215.76323193370195</v>
      </c>
      <c r="F346" s="23">
        <f t="shared" si="20"/>
        <v>84013.46333337453</v>
      </c>
    </row>
    <row r="347" spans="1:6" s="20" customFormat="1" x14ac:dyDescent="0.25">
      <c r="A347" s="1"/>
      <c r="B347" s="21">
        <f t="shared" si="21"/>
        <v>52932</v>
      </c>
      <c r="C347" s="19"/>
      <c r="D347" s="22">
        <f t="shared" si="22"/>
        <v>200</v>
      </c>
      <c r="E347" s="22">
        <f t="shared" si="23"/>
        <v>215.76323193370195</v>
      </c>
      <c r="F347" s="23">
        <f t="shared" si="20"/>
        <v>84391.082464321473</v>
      </c>
    </row>
    <row r="348" spans="1:6" s="20" customFormat="1" x14ac:dyDescent="0.25">
      <c r="A348" s="1"/>
      <c r="B348" s="21">
        <f t="shared" si="21"/>
        <v>52963</v>
      </c>
      <c r="C348" s="19"/>
      <c r="D348" s="22">
        <f t="shared" si="22"/>
        <v>200</v>
      </c>
      <c r="E348" s="22">
        <f t="shared" si="23"/>
        <v>215.76323193370195</v>
      </c>
      <c r="F348" s="23">
        <f t="shared" si="20"/>
        <v>84769.632905916515</v>
      </c>
    </row>
    <row r="349" spans="1:6" s="20" customFormat="1" x14ac:dyDescent="0.25">
      <c r="A349" s="1"/>
      <c r="B349" s="21">
        <f t="shared" si="21"/>
        <v>52994</v>
      </c>
      <c r="C349" s="19"/>
      <c r="D349" s="22">
        <f t="shared" si="22"/>
        <v>200</v>
      </c>
      <c r="E349" s="22">
        <f t="shared" si="23"/>
        <v>215.76323193370195</v>
      </c>
      <c r="F349" s="23">
        <f t="shared" si="20"/>
        <v>85149.116955022953</v>
      </c>
    </row>
    <row r="350" spans="1:6" s="20" customFormat="1" x14ac:dyDescent="0.25">
      <c r="A350" s="1"/>
      <c r="B350" s="21">
        <f t="shared" si="21"/>
        <v>53022</v>
      </c>
      <c r="C350" s="19"/>
      <c r="D350" s="22">
        <f t="shared" si="22"/>
        <v>200</v>
      </c>
      <c r="E350" s="22">
        <f t="shared" si="23"/>
        <v>215.76323193370195</v>
      </c>
      <c r="F350" s="23">
        <f t="shared" si="20"/>
        <v>85529.53691416877</v>
      </c>
    </row>
    <row r="351" spans="1:6" s="20" customFormat="1" x14ac:dyDescent="0.25">
      <c r="A351" s="1"/>
      <c r="B351" s="21">
        <f t="shared" si="21"/>
        <v>53053</v>
      </c>
      <c r="C351" s="19"/>
      <c r="D351" s="22">
        <f t="shared" si="22"/>
        <v>200</v>
      </c>
      <c r="E351" s="22">
        <f t="shared" si="23"/>
        <v>215.76323193370195</v>
      </c>
      <c r="F351" s="23">
        <f t="shared" si="20"/>
        <v>85910.895091560611</v>
      </c>
    </row>
    <row r="352" spans="1:6" s="20" customFormat="1" x14ac:dyDescent="0.25">
      <c r="A352" s="1"/>
      <c r="B352" s="21">
        <f t="shared" si="21"/>
        <v>53083</v>
      </c>
      <c r="C352" s="19"/>
      <c r="D352" s="22">
        <f t="shared" si="22"/>
        <v>200</v>
      </c>
      <c r="E352" s="22">
        <f t="shared" si="23"/>
        <v>215.76323193370195</v>
      </c>
      <c r="F352" s="23">
        <f t="shared" si="20"/>
        <v>86293.193801097776</v>
      </c>
    </row>
    <row r="353" spans="1:6" s="20" customFormat="1" x14ac:dyDescent="0.25">
      <c r="A353" s="1"/>
      <c r="B353" s="21">
        <f t="shared" si="21"/>
        <v>53114</v>
      </c>
      <c r="C353" s="19"/>
      <c r="D353" s="22">
        <f t="shared" si="22"/>
        <v>200</v>
      </c>
      <c r="E353" s="22">
        <f t="shared" si="23"/>
        <v>215.76323193370195</v>
      </c>
      <c r="F353" s="23">
        <f t="shared" si="20"/>
        <v>86676.435362386255</v>
      </c>
    </row>
    <row r="354" spans="1:6" s="20" customFormat="1" x14ac:dyDescent="0.25">
      <c r="A354" s="1"/>
      <c r="B354" s="21">
        <f t="shared" si="21"/>
        <v>53144</v>
      </c>
      <c r="C354" s="19"/>
      <c r="D354" s="22">
        <f t="shared" si="22"/>
        <v>200</v>
      </c>
      <c r="E354" s="22">
        <f t="shared" si="23"/>
        <v>215.76323193370195</v>
      </c>
      <c r="F354" s="23">
        <f t="shared" si="20"/>
        <v>87060.622100752837</v>
      </c>
    </row>
    <row r="355" spans="1:6" s="20" customFormat="1" x14ac:dyDescent="0.25">
      <c r="A355" s="1"/>
      <c r="B355" s="21">
        <f t="shared" si="21"/>
        <v>53175</v>
      </c>
      <c r="C355" s="19"/>
      <c r="D355" s="22">
        <f t="shared" si="22"/>
        <v>200</v>
      </c>
      <c r="E355" s="22">
        <f t="shared" si="23"/>
        <v>215.76323193370195</v>
      </c>
      <c r="F355" s="23">
        <f t="shared" si="20"/>
        <v>87445.756347259172</v>
      </c>
    </row>
    <row r="356" spans="1:6" s="20" customFormat="1" x14ac:dyDescent="0.25">
      <c r="A356" s="1"/>
      <c r="B356" s="21">
        <f t="shared" si="21"/>
        <v>53206</v>
      </c>
      <c r="C356" s="19"/>
      <c r="D356" s="22">
        <f t="shared" si="22"/>
        <v>200</v>
      </c>
      <c r="E356" s="22">
        <f t="shared" si="23"/>
        <v>215.76323193370195</v>
      </c>
      <c r="F356" s="23">
        <f t="shared" si="20"/>
        <v>87831.840438715939</v>
      </c>
    </row>
    <row r="357" spans="1:6" s="20" customFormat="1" x14ac:dyDescent="0.25">
      <c r="A357" s="1"/>
      <c r="B357" s="21">
        <f t="shared" si="21"/>
        <v>53236</v>
      </c>
      <c r="C357" s="19"/>
      <c r="D357" s="22">
        <f t="shared" si="22"/>
        <v>200</v>
      </c>
      <c r="E357" s="22">
        <f t="shared" si="23"/>
        <v>215.76323193370195</v>
      </c>
      <c r="F357" s="23">
        <f t="shared" si="20"/>
        <v>88218.876717697043</v>
      </c>
    </row>
    <row r="358" spans="1:6" s="20" customFormat="1" x14ac:dyDescent="0.25">
      <c r="A358" s="1"/>
      <c r="B358" s="21">
        <f t="shared" si="21"/>
        <v>53267</v>
      </c>
      <c r="C358" s="19"/>
      <c r="D358" s="22">
        <f t="shared" si="22"/>
        <v>200</v>
      </c>
      <c r="E358" s="22">
        <f t="shared" si="23"/>
        <v>215.76323193370195</v>
      </c>
      <c r="F358" s="23">
        <f t="shared" si="20"/>
        <v>88606.867532553777</v>
      </c>
    </row>
    <row r="359" spans="1:6" s="20" customFormat="1" x14ac:dyDescent="0.25">
      <c r="A359" s="1"/>
      <c r="B359" s="21">
        <f t="shared" si="21"/>
        <v>53297</v>
      </c>
      <c r="C359" s="19"/>
      <c r="D359" s="22">
        <f t="shared" si="22"/>
        <v>200</v>
      </c>
      <c r="E359" s="22">
        <f t="shared" si="23"/>
        <v>215.76323193370195</v>
      </c>
      <c r="F359" s="23">
        <f t="shared" si="20"/>
        <v>88995.815237429124</v>
      </c>
    </row>
    <row r="360" spans="1:6" s="20" customFormat="1" x14ac:dyDescent="0.25">
      <c r="A360" s="1"/>
      <c r="B360" s="21">
        <f t="shared" si="21"/>
        <v>53328</v>
      </c>
      <c r="C360" s="19"/>
      <c r="D360" s="22">
        <f t="shared" si="22"/>
        <v>200</v>
      </c>
      <c r="E360" s="22">
        <f t="shared" si="23"/>
        <v>215.76323193370195</v>
      </c>
      <c r="F360" s="23">
        <f t="shared" si="20"/>
        <v>89385.722192272005</v>
      </c>
    </row>
    <row r="361" spans="1:6" s="20" customFormat="1" x14ac:dyDescent="0.25">
      <c r="A361" s="1"/>
      <c r="B361" s="21">
        <f t="shared" si="21"/>
        <v>53359</v>
      </c>
      <c r="C361" s="19"/>
      <c r="D361" s="22">
        <f t="shared" si="22"/>
        <v>200</v>
      </c>
      <c r="E361" s="22">
        <f t="shared" si="23"/>
        <v>215.76323193370195</v>
      </c>
      <c r="F361" s="23">
        <f t="shared" si="20"/>
        <v>89776.590762851629</v>
      </c>
    </row>
    <row r="362" spans="1:6" s="20" customFormat="1" x14ac:dyDescent="0.25">
      <c r="A362" s="1"/>
      <c r="B362" s="21">
        <f t="shared" si="21"/>
        <v>53387</v>
      </c>
      <c r="C362" s="19"/>
      <c r="D362" s="22">
        <f t="shared" si="22"/>
        <v>200</v>
      </c>
      <c r="E362" s="22">
        <f t="shared" si="23"/>
        <v>215.76323193370195</v>
      </c>
      <c r="F362" s="23">
        <f t="shared" si="20"/>
        <v>90168.423320771821</v>
      </c>
    </row>
    <row r="363" spans="1:6" s="20" customFormat="1" x14ac:dyDescent="0.25">
      <c r="A363" s="1"/>
      <c r="B363" s="21">
        <f t="shared" si="21"/>
        <v>53418</v>
      </c>
      <c r="C363" s="19"/>
      <c r="D363" s="22">
        <f t="shared" si="22"/>
        <v>200</v>
      </c>
      <c r="E363" s="22">
        <f t="shared" si="23"/>
        <v>215.76323193370195</v>
      </c>
      <c r="F363" s="23">
        <f t="shared" si="20"/>
        <v>90561.222243485419</v>
      </c>
    </row>
    <row r="364" spans="1:6" s="20" customFormat="1" x14ac:dyDescent="0.25">
      <c r="A364" s="1"/>
      <c r="B364" s="21">
        <f t="shared" si="21"/>
        <v>53448</v>
      </c>
      <c r="C364" s="19"/>
      <c r="D364" s="22">
        <f t="shared" si="22"/>
        <v>200</v>
      </c>
      <c r="E364" s="22">
        <f t="shared" si="23"/>
        <v>215.76323193370195</v>
      </c>
      <c r="F364" s="23">
        <f t="shared" si="20"/>
        <v>90954.989914308695</v>
      </c>
    </row>
    <row r="365" spans="1:6" s="20" customFormat="1" x14ac:dyDescent="0.25">
      <c r="A365" s="1"/>
      <c r="B365" s="21">
        <f t="shared" si="21"/>
        <v>53479</v>
      </c>
      <c r="C365" s="19"/>
      <c r="D365" s="22">
        <f t="shared" si="22"/>
        <v>200</v>
      </c>
      <c r="E365" s="22">
        <f t="shared" si="23"/>
        <v>215.76323193370195</v>
      </c>
      <c r="F365" s="23">
        <f t="shared" si="20"/>
        <v>91349.72872243583</v>
      </c>
    </row>
    <row r="366" spans="1:6" s="20" customFormat="1" x14ac:dyDescent="0.25">
      <c r="A366" s="1"/>
      <c r="B366" s="21">
        <f t="shared" si="21"/>
        <v>53509</v>
      </c>
      <c r="C366" s="19"/>
      <c r="D366" s="22">
        <f t="shared" si="22"/>
        <v>200</v>
      </c>
      <c r="E366" s="22">
        <f t="shared" si="23"/>
        <v>215.76323193370195</v>
      </c>
      <c r="F366" s="23">
        <f t="shared" si="20"/>
        <v>91745.44106295341</v>
      </c>
    </row>
    <row r="367" spans="1:6" s="20" customFormat="1" x14ac:dyDescent="0.25">
      <c r="A367" s="1"/>
      <c r="B367" s="21">
        <f t="shared" si="21"/>
        <v>53540</v>
      </c>
      <c r="C367" s="19"/>
      <c r="D367" s="22">
        <f t="shared" si="22"/>
        <v>200</v>
      </c>
      <c r="E367" s="22">
        <f t="shared" si="23"/>
        <v>215.76323193370195</v>
      </c>
      <c r="F367" s="23">
        <f t="shared" si="20"/>
        <v>92142.129336854938</v>
      </c>
    </row>
    <row r="368" spans="1:6" s="20" customFormat="1" x14ac:dyDescent="0.25">
      <c r="A368" s="1"/>
      <c r="B368" s="21">
        <f t="shared" si="21"/>
        <v>53571</v>
      </c>
      <c r="C368" s="19"/>
      <c r="D368" s="22">
        <f t="shared" si="22"/>
        <v>200</v>
      </c>
      <c r="E368" s="22">
        <f t="shared" si="23"/>
        <v>215.76323193370195</v>
      </c>
      <c r="F368" s="23">
        <f t="shared" si="20"/>
        <v>92539.795951055406</v>
      </c>
    </row>
    <row r="369" spans="1:6" s="20" customFormat="1" x14ac:dyDescent="0.25">
      <c r="A369" s="1"/>
      <c r="B369" s="21">
        <f t="shared" si="21"/>
        <v>53601</v>
      </c>
      <c r="C369" s="19"/>
      <c r="D369" s="22">
        <f t="shared" si="22"/>
        <v>200</v>
      </c>
      <c r="E369" s="22">
        <f t="shared" si="23"/>
        <v>215.76323193370195</v>
      </c>
      <c r="F369" s="23">
        <f t="shared" si="20"/>
        <v>92938.443318405931</v>
      </c>
    </row>
    <row r="370" spans="1:6" s="20" customFormat="1" x14ac:dyDescent="0.25">
      <c r="A370" s="1"/>
      <c r="B370" s="21">
        <f t="shared" si="21"/>
        <v>53632</v>
      </c>
      <c r="C370" s="19"/>
      <c r="D370" s="22">
        <f t="shared" si="22"/>
        <v>200</v>
      </c>
      <c r="E370" s="22">
        <f t="shared" si="23"/>
        <v>215.76323193370195</v>
      </c>
      <c r="F370" s="23">
        <f t="shared" si="20"/>
        <v>93338.073857708368</v>
      </c>
    </row>
    <row r="371" spans="1:6" s="20" customFormat="1" x14ac:dyDescent="0.25">
      <c r="A371" s="1"/>
      <c r="B371" s="21">
        <f t="shared" si="21"/>
        <v>53662</v>
      </c>
      <c r="C371" s="19"/>
      <c r="D371" s="22">
        <f t="shared" si="22"/>
        <v>200</v>
      </c>
      <c r="E371" s="22">
        <f t="shared" si="23"/>
        <v>215.76323193370195</v>
      </c>
      <c r="F371" s="23">
        <f t="shared" si="20"/>
        <v>93738.689993729975</v>
      </c>
    </row>
    <row r="372" spans="1:6" s="20" customFormat="1" x14ac:dyDescent="0.25">
      <c r="A372" s="1"/>
      <c r="B372" s="21">
        <f t="shared" si="21"/>
        <v>53693</v>
      </c>
      <c r="C372" s="19"/>
      <c r="D372" s="22">
        <f t="shared" si="22"/>
        <v>200</v>
      </c>
      <c r="E372" s="22">
        <f t="shared" si="23"/>
        <v>215.76323193370195</v>
      </c>
      <c r="F372" s="23">
        <f t="shared" si="20"/>
        <v>94140.294157218144</v>
      </c>
    </row>
    <row r="373" spans="1:6" s="20" customFormat="1" x14ac:dyDescent="0.25">
      <c r="A373" s="1"/>
      <c r="B373" s="21">
        <f t="shared" si="21"/>
        <v>53724</v>
      </c>
      <c r="C373" s="19"/>
      <c r="D373" s="22">
        <f t="shared" si="22"/>
        <v>200</v>
      </c>
      <c r="E373" s="22">
        <f t="shared" si="23"/>
        <v>215.76323193370195</v>
      </c>
      <c r="F373" s="23">
        <f t="shared" si="20"/>
        <v>94542.888784915165</v>
      </c>
    </row>
    <row r="374" spans="1:6" s="20" customFormat="1" x14ac:dyDescent="0.25">
      <c r="A374" s="1"/>
      <c r="B374" s="21">
        <f t="shared" si="21"/>
        <v>53752</v>
      </c>
      <c r="C374" s="19"/>
      <c r="D374" s="22">
        <f t="shared" si="22"/>
        <v>200</v>
      </c>
      <c r="E374" s="22">
        <f t="shared" si="23"/>
        <v>215.76323193370195</v>
      </c>
      <c r="F374" s="23">
        <f t="shared" si="20"/>
        <v>94946.476319572961</v>
      </c>
    </row>
    <row r="375" spans="1:6" s="20" customFormat="1" x14ac:dyDescent="0.25">
      <c r="A375" s="1"/>
      <c r="B375" s="21">
        <f t="shared" si="21"/>
        <v>53783</v>
      </c>
      <c r="C375" s="19"/>
      <c r="D375" s="22">
        <f t="shared" si="22"/>
        <v>200</v>
      </c>
      <c r="E375" s="22">
        <f t="shared" si="23"/>
        <v>215.76323193370195</v>
      </c>
      <c r="F375" s="23">
        <f t="shared" si="20"/>
        <v>95351.059209967963</v>
      </c>
    </row>
    <row r="376" spans="1:6" s="20" customFormat="1" x14ac:dyDescent="0.25">
      <c r="A376" s="1"/>
      <c r="B376" s="21">
        <f t="shared" si="21"/>
        <v>53813</v>
      </c>
      <c r="C376" s="19"/>
      <c r="D376" s="22">
        <f t="shared" si="22"/>
        <v>200</v>
      </c>
      <c r="E376" s="22">
        <f t="shared" si="23"/>
        <v>215.76323193370195</v>
      </c>
      <c r="F376" s="23">
        <f t="shared" si="20"/>
        <v>95756.639910915939</v>
      </c>
    </row>
    <row r="377" spans="1:6" s="20" customFormat="1" x14ac:dyDescent="0.25">
      <c r="A377" s="1"/>
      <c r="B377" s="21">
        <f t="shared" si="21"/>
        <v>53844</v>
      </c>
      <c r="C377" s="19"/>
      <c r="D377" s="22">
        <f t="shared" si="22"/>
        <v>200</v>
      </c>
      <c r="E377" s="22">
        <f t="shared" si="23"/>
        <v>215.76323193370195</v>
      </c>
      <c r="F377" s="23">
        <f t="shared" si="20"/>
        <v>96163.220883286893</v>
      </c>
    </row>
    <row r="378" spans="1:6" s="20" customFormat="1" x14ac:dyDescent="0.25">
      <c r="A378" s="1"/>
      <c r="B378" s="21">
        <f t="shared" si="21"/>
        <v>53874</v>
      </c>
      <c r="C378" s="19"/>
      <c r="D378" s="22">
        <f t="shared" si="22"/>
        <v>200</v>
      </c>
      <c r="E378" s="22">
        <f t="shared" si="23"/>
        <v>215.76323193370195</v>
      </c>
      <c r="F378" s="23">
        <f t="shared" si="20"/>
        <v>96570.804594019995</v>
      </c>
    </row>
    <row r="379" spans="1:6" s="20" customFormat="1" x14ac:dyDescent="0.25">
      <c r="A379" s="1"/>
      <c r="B379" s="21">
        <f t="shared" si="21"/>
        <v>53905</v>
      </c>
      <c r="C379" s="19"/>
      <c r="D379" s="22">
        <f t="shared" si="22"/>
        <v>200</v>
      </c>
      <c r="E379" s="22">
        <f t="shared" si="23"/>
        <v>215.76323193370195</v>
      </c>
      <c r="F379" s="23">
        <f t="shared" si="20"/>
        <v>96979.39351613856</v>
      </c>
    </row>
    <row r="380" spans="1:6" s="20" customFormat="1" x14ac:dyDescent="0.25">
      <c r="A380" s="1"/>
      <c r="B380" s="21">
        <f t="shared" si="21"/>
        <v>53936</v>
      </c>
      <c r="C380" s="19"/>
      <c r="D380" s="22">
        <f t="shared" si="22"/>
        <v>200</v>
      </c>
      <c r="E380" s="22">
        <f t="shared" si="23"/>
        <v>215.76323193370195</v>
      </c>
      <c r="F380" s="23">
        <f t="shared" si="20"/>
        <v>97388.990128765043</v>
      </c>
    </row>
    <row r="381" spans="1:6" s="20" customFormat="1" x14ac:dyDescent="0.25">
      <c r="A381" s="1"/>
      <c r="B381" s="21">
        <f t="shared" si="21"/>
        <v>53966</v>
      </c>
      <c r="C381" s="19"/>
      <c r="D381" s="22">
        <f t="shared" si="22"/>
        <v>200</v>
      </c>
      <c r="E381" s="22">
        <f t="shared" si="23"/>
        <v>215.76323193370195</v>
      </c>
      <c r="F381" s="23">
        <f t="shared" si="20"/>
        <v>97799.596917136092</v>
      </c>
    </row>
    <row r="382" spans="1:6" s="20" customFormat="1" x14ac:dyDescent="0.25">
      <c r="A382" s="1"/>
      <c r="B382" s="21">
        <f t="shared" si="21"/>
        <v>53997</v>
      </c>
      <c r="C382" s="19"/>
      <c r="D382" s="22">
        <f t="shared" si="22"/>
        <v>200</v>
      </c>
      <c r="E382" s="22">
        <f t="shared" si="23"/>
        <v>215.76323193370195</v>
      </c>
      <c r="F382" s="23">
        <f t="shared" si="20"/>
        <v>98211.216372617608</v>
      </c>
    </row>
    <row r="383" spans="1:6" s="20" customFormat="1" x14ac:dyDescent="0.25">
      <c r="A383" s="1"/>
      <c r="B383" s="21">
        <f t="shared" si="21"/>
        <v>54027</v>
      </c>
      <c r="C383" s="19"/>
      <c r="D383" s="22">
        <f t="shared" si="22"/>
        <v>200</v>
      </c>
      <c r="E383" s="22">
        <f t="shared" si="23"/>
        <v>215.76323193370195</v>
      </c>
      <c r="F383" s="23">
        <f t="shared" si="20"/>
        <v>98623.850992719861</v>
      </c>
    </row>
    <row r="384" spans="1:6" s="20" customFormat="1" x14ac:dyDescent="0.25">
      <c r="A384" s="1"/>
      <c r="B384" s="21">
        <f t="shared" si="21"/>
        <v>54058</v>
      </c>
      <c r="C384" s="19"/>
      <c r="D384" s="22">
        <f t="shared" si="22"/>
        <v>200</v>
      </c>
      <c r="E384" s="22">
        <f t="shared" si="23"/>
        <v>215.76323193370195</v>
      </c>
      <c r="F384" s="23">
        <f t="shared" si="20"/>
        <v>99037.503281112688</v>
      </c>
    </row>
    <row r="385" spans="1:6" s="20" customFormat="1" x14ac:dyDescent="0.25">
      <c r="A385" s="1"/>
      <c r="B385" s="21">
        <f t="shared" si="21"/>
        <v>54089</v>
      </c>
      <c r="C385" s="19"/>
      <c r="D385" s="22">
        <f t="shared" si="22"/>
        <v>200</v>
      </c>
      <c r="E385" s="22">
        <f t="shared" si="23"/>
        <v>215.76323193370195</v>
      </c>
      <c r="F385" s="23">
        <f t="shared" si="20"/>
        <v>99452.17574764062</v>
      </c>
    </row>
    <row r="386" spans="1:6" s="20" customFormat="1" x14ac:dyDescent="0.25">
      <c r="A386" s="1"/>
      <c r="B386" s="21">
        <f t="shared" si="21"/>
        <v>54118</v>
      </c>
      <c r="C386" s="19"/>
      <c r="D386" s="22">
        <f t="shared" si="22"/>
        <v>200</v>
      </c>
      <c r="E386" s="22">
        <f t="shared" si="23"/>
        <v>215.76323193370195</v>
      </c>
      <c r="F386" s="23">
        <f t="shared" si="20"/>
        <v>99867.870908338155</v>
      </c>
    </row>
    <row r="387" spans="1:6" s="20" customFormat="1" x14ac:dyDescent="0.25">
      <c r="A387" s="1"/>
      <c r="B387" s="21">
        <f t="shared" si="21"/>
        <v>54149</v>
      </c>
      <c r="C387" s="19"/>
      <c r="D387" s="22">
        <f t="shared" si="22"/>
        <v>200</v>
      </c>
      <c r="E387" s="22">
        <f t="shared" si="23"/>
        <v>215.76323193370195</v>
      </c>
      <c r="F387" s="23">
        <f t="shared" si="20"/>
        <v>100284.59128544501</v>
      </c>
    </row>
    <row r="388" spans="1:6" s="20" customFormat="1" x14ac:dyDescent="0.25">
      <c r="A388" s="1"/>
      <c r="B388" s="21">
        <f t="shared" si="21"/>
        <v>54179</v>
      </c>
      <c r="C388" s="19"/>
      <c r="D388" s="22">
        <f t="shared" si="22"/>
        <v>200</v>
      </c>
      <c r="E388" s="22">
        <f t="shared" si="23"/>
        <v>215.76323193370195</v>
      </c>
      <c r="F388" s="23">
        <f t="shared" si="20"/>
        <v>100702.33940742143</v>
      </c>
    </row>
    <row r="389" spans="1:6" s="20" customFormat="1" x14ac:dyDescent="0.25">
      <c r="A389" s="1"/>
      <c r="B389" s="21">
        <f t="shared" si="21"/>
        <v>54210</v>
      </c>
      <c r="C389" s="19"/>
      <c r="D389" s="22">
        <f t="shared" si="22"/>
        <v>200</v>
      </c>
      <c r="E389" s="22">
        <f t="shared" si="23"/>
        <v>215.76323193370195</v>
      </c>
      <c r="F389" s="23">
        <f t="shared" si="20"/>
        <v>101121.11780896351</v>
      </c>
    </row>
    <row r="390" spans="1:6" s="20" customFormat="1" x14ac:dyDescent="0.25">
      <c r="A390" s="1"/>
      <c r="B390" s="21">
        <f t="shared" si="21"/>
        <v>54240</v>
      </c>
      <c r="C390" s="19"/>
      <c r="D390" s="22">
        <f t="shared" si="22"/>
        <v>200</v>
      </c>
      <c r="E390" s="22">
        <f t="shared" si="23"/>
        <v>215.76323193370195</v>
      </c>
      <c r="F390" s="23">
        <f t="shared" si="20"/>
        <v>101540.9290310186</v>
      </c>
    </row>
    <row r="391" spans="1:6" s="20" customFormat="1" x14ac:dyDescent="0.25">
      <c r="A391" s="1"/>
      <c r="B391" s="21">
        <f t="shared" si="21"/>
        <v>54271</v>
      </c>
      <c r="C391" s="19"/>
      <c r="D391" s="22">
        <f t="shared" si="22"/>
        <v>200</v>
      </c>
      <c r="E391" s="22">
        <f t="shared" si="23"/>
        <v>215.76323193370195</v>
      </c>
      <c r="F391" s="23">
        <f t="shared" si="20"/>
        <v>101961.77562080073</v>
      </c>
    </row>
    <row r="392" spans="1:6" s="20" customFormat="1" x14ac:dyDescent="0.25">
      <c r="A392" s="1"/>
      <c r="B392" s="21">
        <f t="shared" si="21"/>
        <v>54302</v>
      </c>
      <c r="C392" s="19"/>
      <c r="D392" s="22">
        <f t="shared" si="22"/>
        <v>200</v>
      </c>
      <c r="E392" s="22">
        <f t="shared" si="23"/>
        <v>215.76323193370195</v>
      </c>
      <c r="F392" s="23">
        <f t="shared" si="20"/>
        <v>102383.66013180601</v>
      </c>
    </row>
    <row r="393" spans="1:6" s="20" customFormat="1" x14ac:dyDescent="0.25">
      <c r="A393" s="1"/>
      <c r="B393" s="21">
        <f t="shared" si="21"/>
        <v>54332</v>
      </c>
      <c r="C393" s="19"/>
      <c r="D393" s="22">
        <f t="shared" si="22"/>
        <v>200</v>
      </c>
      <c r="E393" s="22">
        <f t="shared" si="23"/>
        <v>215.76323193370195</v>
      </c>
      <c r="F393" s="23">
        <f t="shared" si="20"/>
        <v>102806.58512382819</v>
      </c>
    </row>
    <row r="394" spans="1:6" s="20" customFormat="1" x14ac:dyDescent="0.25">
      <c r="A394" s="1"/>
      <c r="B394" s="21">
        <f t="shared" si="21"/>
        <v>54363</v>
      </c>
      <c r="C394" s="19"/>
      <c r="D394" s="22">
        <f t="shared" si="22"/>
        <v>200</v>
      </c>
      <c r="E394" s="22">
        <f t="shared" si="23"/>
        <v>215.76323193370195</v>
      </c>
      <c r="F394" s="23">
        <f t="shared" si="20"/>
        <v>103230.55316297415</v>
      </c>
    </row>
    <row r="395" spans="1:6" s="20" customFormat="1" x14ac:dyDescent="0.25">
      <c r="A395" s="1"/>
      <c r="B395" s="21">
        <f t="shared" si="21"/>
        <v>54393</v>
      </c>
      <c r="C395" s="19"/>
      <c r="D395" s="22">
        <f t="shared" si="22"/>
        <v>200</v>
      </c>
      <c r="E395" s="22">
        <f t="shared" si="23"/>
        <v>215.76323193370195</v>
      </c>
      <c r="F395" s="23">
        <f t="shared" si="20"/>
        <v>103655.56682167947</v>
      </c>
    </row>
    <row r="396" spans="1:6" s="20" customFormat="1" x14ac:dyDescent="0.25">
      <c r="A396" s="1"/>
      <c r="B396" s="21">
        <f t="shared" si="21"/>
        <v>54424</v>
      </c>
      <c r="C396" s="19"/>
      <c r="D396" s="22">
        <f t="shared" si="22"/>
        <v>200</v>
      </c>
      <c r="E396" s="22">
        <f t="shared" si="23"/>
        <v>215.76323193370195</v>
      </c>
      <c r="F396" s="23">
        <f t="shared" si="20"/>
        <v>104081.62867872408</v>
      </c>
    </row>
    <row r="397" spans="1:6" s="20" customFormat="1" x14ac:dyDescent="0.25">
      <c r="A397" s="1"/>
      <c r="B397" s="21">
        <f t="shared" si="21"/>
        <v>54455</v>
      </c>
      <c r="C397" s="19"/>
      <c r="D397" s="22">
        <f t="shared" si="22"/>
        <v>200</v>
      </c>
      <c r="E397" s="22">
        <f t="shared" si="23"/>
        <v>215.76323193370195</v>
      </c>
      <c r="F397" s="23">
        <f t="shared" si="20"/>
        <v>104508.74131924784</v>
      </c>
    </row>
    <row r="398" spans="1:6" s="20" customFormat="1" x14ac:dyDescent="0.25">
      <c r="A398" s="1"/>
      <c r="B398" s="21">
        <f t="shared" si="21"/>
        <v>54483</v>
      </c>
      <c r="C398" s="19"/>
      <c r="D398" s="22">
        <f t="shared" si="22"/>
        <v>200</v>
      </c>
      <c r="E398" s="22">
        <f t="shared" si="23"/>
        <v>215.76323193370195</v>
      </c>
      <c r="F398" s="23">
        <f t="shared" si="20"/>
        <v>104936.90733476629</v>
      </c>
    </row>
    <row r="399" spans="1:6" s="20" customFormat="1" x14ac:dyDescent="0.25">
      <c r="A399" s="1"/>
      <c r="B399" s="21">
        <f t="shared" si="21"/>
        <v>54514</v>
      </c>
      <c r="C399" s="19"/>
      <c r="D399" s="22">
        <f t="shared" si="22"/>
        <v>200</v>
      </c>
      <c r="E399" s="22">
        <f t="shared" si="23"/>
        <v>215.76323193370195</v>
      </c>
      <c r="F399" s="23">
        <f t="shared" si="20"/>
        <v>105366.12932318635</v>
      </c>
    </row>
    <row r="400" spans="1:6" s="20" customFormat="1" x14ac:dyDescent="0.25">
      <c r="A400" s="1"/>
      <c r="B400" s="21">
        <f t="shared" si="21"/>
        <v>54544</v>
      </c>
      <c r="C400" s="19"/>
      <c r="D400" s="22">
        <f t="shared" si="22"/>
        <v>200</v>
      </c>
      <c r="E400" s="22">
        <f t="shared" si="23"/>
        <v>215.76323193370195</v>
      </c>
      <c r="F400" s="23">
        <f t="shared" si="20"/>
        <v>105796.40988882206</v>
      </c>
    </row>
    <row r="401" spans="1:6" s="20" customFormat="1" x14ac:dyDescent="0.25">
      <c r="A401" s="1"/>
      <c r="B401" s="21">
        <f t="shared" si="21"/>
        <v>54575</v>
      </c>
      <c r="C401" s="19"/>
      <c r="D401" s="22">
        <f t="shared" si="22"/>
        <v>200</v>
      </c>
      <c r="E401" s="22">
        <f t="shared" si="23"/>
        <v>215.76323193370195</v>
      </c>
      <c r="F401" s="23">
        <f t="shared" si="20"/>
        <v>106227.75164241041</v>
      </c>
    </row>
    <row r="402" spans="1:6" s="20" customFormat="1" x14ac:dyDescent="0.25">
      <c r="A402" s="1"/>
      <c r="B402" s="21">
        <f t="shared" si="21"/>
        <v>54605</v>
      </c>
      <c r="C402" s="19"/>
      <c r="D402" s="22">
        <f t="shared" si="22"/>
        <v>200</v>
      </c>
      <c r="E402" s="22">
        <f t="shared" si="23"/>
        <v>215.76323193370195</v>
      </c>
      <c r="F402" s="23">
        <f t="shared" si="20"/>
        <v>106660.15720112716</v>
      </c>
    </row>
    <row r="403" spans="1:6" s="20" customFormat="1" x14ac:dyDescent="0.25">
      <c r="A403" s="1"/>
      <c r="B403" s="21">
        <f t="shared" si="21"/>
        <v>54636</v>
      </c>
      <c r="C403" s="19"/>
      <c r="D403" s="22">
        <f t="shared" si="22"/>
        <v>200</v>
      </c>
      <c r="E403" s="22">
        <f t="shared" si="23"/>
        <v>215.76323193370195</v>
      </c>
      <c r="F403" s="23">
        <f t="shared" si="20"/>
        <v>107093.62918860276</v>
      </c>
    </row>
    <row r="404" spans="1:6" s="20" customFormat="1" x14ac:dyDescent="0.25">
      <c r="A404" s="1"/>
      <c r="B404" s="21">
        <f t="shared" si="21"/>
        <v>54667</v>
      </c>
      <c r="C404" s="19"/>
      <c r="D404" s="22">
        <f t="shared" si="22"/>
        <v>200</v>
      </c>
      <c r="E404" s="22">
        <f t="shared" si="23"/>
        <v>215.76323193370195</v>
      </c>
      <c r="F404" s="23">
        <f t="shared" si="20"/>
        <v>107528.17023493821</v>
      </c>
    </row>
    <row r="405" spans="1:6" s="20" customFormat="1" x14ac:dyDescent="0.25">
      <c r="A405" s="1"/>
      <c r="B405" s="21">
        <f t="shared" si="21"/>
        <v>54697</v>
      </c>
      <c r="C405" s="19"/>
      <c r="D405" s="22">
        <f t="shared" si="22"/>
        <v>200</v>
      </c>
      <c r="E405" s="22">
        <f t="shared" si="23"/>
        <v>215.76323193370195</v>
      </c>
      <c r="F405" s="23">
        <f t="shared" si="20"/>
        <v>107963.78297672105</v>
      </c>
    </row>
    <row r="406" spans="1:6" s="20" customFormat="1" x14ac:dyDescent="0.25">
      <c r="A406" s="1"/>
      <c r="B406" s="21">
        <f t="shared" si="21"/>
        <v>54728</v>
      </c>
      <c r="C406" s="19"/>
      <c r="D406" s="22">
        <f t="shared" si="22"/>
        <v>200</v>
      </c>
      <c r="E406" s="22">
        <f t="shared" si="23"/>
        <v>215.76323193370195</v>
      </c>
      <c r="F406" s="23">
        <f t="shared" si="20"/>
        <v>108400.47005704138</v>
      </c>
    </row>
    <row r="407" spans="1:6" s="20" customFormat="1" x14ac:dyDescent="0.25">
      <c r="A407" s="1"/>
      <c r="B407" s="21">
        <f t="shared" si="21"/>
        <v>54758</v>
      </c>
      <c r="C407" s="19"/>
      <c r="D407" s="22">
        <f t="shared" si="22"/>
        <v>200</v>
      </c>
      <c r="E407" s="22">
        <f t="shared" si="23"/>
        <v>215.76323193370195</v>
      </c>
      <c r="F407" s="23">
        <f t="shared" si="20"/>
        <v>108838.23412550786</v>
      </c>
    </row>
    <row r="408" spans="1:6" s="20" customFormat="1" x14ac:dyDescent="0.25">
      <c r="A408" s="1"/>
      <c r="B408" s="21">
        <f t="shared" si="21"/>
        <v>54789</v>
      </c>
      <c r="C408" s="19"/>
      <c r="D408" s="22">
        <f t="shared" si="22"/>
        <v>200</v>
      </c>
      <c r="E408" s="22">
        <f t="shared" si="23"/>
        <v>215.76323193370195</v>
      </c>
      <c r="F408" s="23">
        <f t="shared" si="20"/>
        <v>109277.07783826381</v>
      </c>
    </row>
    <row r="409" spans="1:6" s="20" customFormat="1" x14ac:dyDescent="0.25">
      <c r="A409" s="1"/>
      <c r="B409" s="21">
        <f t="shared" si="21"/>
        <v>54820</v>
      </c>
      <c r="C409" s="19"/>
      <c r="D409" s="22">
        <f t="shared" si="22"/>
        <v>200</v>
      </c>
      <c r="E409" s="22">
        <f t="shared" si="23"/>
        <v>215.76323193370195</v>
      </c>
      <c r="F409" s="23">
        <f t="shared" ref="F409:F415" si="24">($E$11+F408)*(1+NOMINAL($E$14,12)/12)</f>
        <v>109717.00385800329</v>
      </c>
    </row>
    <row r="410" spans="1:6" s="20" customFormat="1" x14ac:dyDescent="0.25">
      <c r="A410" s="1"/>
      <c r="B410" s="21">
        <f t="shared" ref="B410:B473" si="25">IF(B409&lt;$E$10,DATE(YEAR(B409+33),MONTH(B409+33),1),"")</f>
        <v>54848</v>
      </c>
      <c r="C410" s="19"/>
      <c r="D410" s="22">
        <f t="shared" ref="D410:D473" si="26">IF(AND(B410="",B409&lt;&gt;""),-$E$13,IF(AND(ISNUMBER(B410),B410&lt;=$E$10),$E$11+$E$12,""))</f>
        <v>200</v>
      </c>
      <c r="E410" s="22">
        <f t="shared" ref="E410:E415" si="27">E409</f>
        <v>215.76323193370195</v>
      </c>
      <c r="F410" s="23">
        <f t="shared" si="24"/>
        <v>110158.0148539873</v>
      </c>
    </row>
    <row r="411" spans="1:6" s="20" customFormat="1" x14ac:dyDescent="0.25">
      <c r="A411" s="1"/>
      <c r="B411" s="21">
        <f t="shared" si="25"/>
        <v>54879</v>
      </c>
      <c r="C411" s="19"/>
      <c r="D411" s="22">
        <f t="shared" si="26"/>
        <v>200</v>
      </c>
      <c r="E411" s="22">
        <f t="shared" si="27"/>
        <v>215.76323193370195</v>
      </c>
      <c r="F411" s="23">
        <f t="shared" si="24"/>
        <v>110600.11350205996</v>
      </c>
    </row>
    <row r="412" spans="1:6" s="20" customFormat="1" x14ac:dyDescent="0.25">
      <c r="A412" s="1"/>
      <c r="B412" s="21">
        <f t="shared" si="25"/>
        <v>54909</v>
      </c>
      <c r="C412" s="19"/>
      <c r="D412" s="22">
        <f t="shared" si="26"/>
        <v>200</v>
      </c>
      <c r="E412" s="22">
        <f t="shared" si="27"/>
        <v>215.76323193370195</v>
      </c>
      <c r="F412" s="23">
        <f t="shared" si="24"/>
        <v>111043.30248466475</v>
      </c>
    </row>
    <row r="413" spans="1:6" s="20" customFormat="1" x14ac:dyDescent="0.25">
      <c r="A413" s="1"/>
      <c r="B413" s="21">
        <f t="shared" si="25"/>
        <v>54940</v>
      </c>
      <c r="C413" s="19"/>
      <c r="D413" s="22">
        <f t="shared" si="26"/>
        <v>200</v>
      </c>
      <c r="E413" s="22">
        <f t="shared" si="27"/>
        <v>215.76323193370195</v>
      </c>
      <c r="F413" s="23">
        <f t="shared" si="24"/>
        <v>111487.58449086074</v>
      </c>
    </row>
    <row r="414" spans="1:6" s="20" customFormat="1" x14ac:dyDescent="0.25">
      <c r="A414" s="1"/>
      <c r="B414" s="21">
        <f t="shared" si="25"/>
        <v>54970</v>
      </c>
      <c r="C414" s="19"/>
      <c r="D414" s="22">
        <f t="shared" si="26"/>
        <v>200</v>
      </c>
      <c r="E414" s="22">
        <f t="shared" si="27"/>
        <v>215.76323193370195</v>
      </c>
      <c r="F414" s="23">
        <f t="shared" si="24"/>
        <v>111932.962216339</v>
      </c>
    </row>
    <row r="415" spans="1:6" s="20" customFormat="1" x14ac:dyDescent="0.25">
      <c r="A415" s="1"/>
      <c r="B415" s="21">
        <f t="shared" si="25"/>
        <v>55001</v>
      </c>
      <c r="C415" s="19"/>
      <c r="D415" s="22">
        <f t="shared" si="26"/>
        <v>200</v>
      </c>
      <c r="E415" s="22">
        <f t="shared" si="27"/>
        <v>215.76323193370195</v>
      </c>
      <c r="F415" s="23">
        <f t="shared" si="24"/>
        <v>112379.43836343887</v>
      </c>
    </row>
    <row r="416" spans="1:6" s="20" customFormat="1" x14ac:dyDescent="0.25">
      <c r="A416" s="1"/>
      <c r="B416" s="21">
        <f t="shared" si="25"/>
        <v>55032</v>
      </c>
      <c r="C416" s="19"/>
      <c r="D416" s="22">
        <f t="shared" si="26"/>
        <v>200</v>
      </c>
      <c r="E416" s="22"/>
      <c r="F416" s="23"/>
    </row>
    <row r="417" spans="1:6" s="20" customFormat="1" x14ac:dyDescent="0.25">
      <c r="A417" s="1"/>
      <c r="B417" s="21">
        <f t="shared" si="25"/>
        <v>55062</v>
      </c>
      <c r="C417" s="19"/>
      <c r="D417" s="22">
        <f t="shared" si="26"/>
        <v>200</v>
      </c>
      <c r="E417" s="22">
        <f>-E17</f>
        <v>-113275.69676519596</v>
      </c>
      <c r="F417" s="23"/>
    </row>
    <row r="418" spans="1:6" s="20" customFormat="1" x14ac:dyDescent="0.25">
      <c r="A418" s="1"/>
      <c r="B418" s="21">
        <f t="shared" si="25"/>
        <v>55093</v>
      </c>
      <c r="C418" s="19"/>
      <c r="D418" s="22" t="str">
        <f t="shared" si="26"/>
        <v/>
      </c>
      <c r="E418" s="22"/>
      <c r="F418" s="23"/>
    </row>
    <row r="419" spans="1:6" s="20" customFormat="1" x14ac:dyDescent="0.25">
      <c r="A419" s="1"/>
      <c r="B419" s="21" t="str">
        <f t="shared" si="25"/>
        <v/>
      </c>
      <c r="C419" s="19"/>
      <c r="D419" s="22">
        <f t="shared" si="26"/>
        <v>-105000</v>
      </c>
      <c r="E419" s="22"/>
      <c r="F419" s="23"/>
    </row>
    <row r="420" spans="1:6" s="20" customFormat="1" x14ac:dyDescent="0.25">
      <c r="A420" s="1"/>
      <c r="B420" s="21" t="str">
        <f t="shared" si="25"/>
        <v/>
      </c>
      <c r="C420" s="19"/>
      <c r="D420" s="22" t="str">
        <f t="shared" si="26"/>
        <v/>
      </c>
      <c r="E420" s="22"/>
      <c r="F420" s="23"/>
    </row>
    <row r="421" spans="1:6" s="20" customFormat="1" x14ac:dyDescent="0.25">
      <c r="A421" s="1"/>
      <c r="B421" s="21" t="str">
        <f t="shared" si="25"/>
        <v/>
      </c>
      <c r="C421" s="19"/>
      <c r="D421" s="22" t="str">
        <f t="shared" si="26"/>
        <v/>
      </c>
      <c r="E421" s="22"/>
      <c r="F421" s="23"/>
    </row>
    <row r="422" spans="1:6" s="20" customFormat="1" x14ac:dyDescent="0.25">
      <c r="A422" s="1"/>
      <c r="B422" s="21" t="str">
        <f t="shared" si="25"/>
        <v/>
      </c>
      <c r="C422" s="19"/>
      <c r="D422" s="22" t="str">
        <f t="shared" si="26"/>
        <v/>
      </c>
      <c r="E422" s="22"/>
      <c r="F422" s="23"/>
    </row>
    <row r="423" spans="1:6" s="20" customFormat="1" x14ac:dyDescent="0.25">
      <c r="A423" s="1"/>
      <c r="B423" s="21" t="str">
        <f t="shared" si="25"/>
        <v/>
      </c>
      <c r="C423" s="19"/>
      <c r="D423" s="22" t="str">
        <f t="shared" si="26"/>
        <v/>
      </c>
      <c r="E423" s="22"/>
      <c r="F423" s="23"/>
    </row>
    <row r="424" spans="1:6" s="20" customFormat="1" x14ac:dyDescent="0.25">
      <c r="A424" s="1"/>
      <c r="B424" s="21" t="str">
        <f t="shared" si="25"/>
        <v/>
      </c>
      <c r="C424" s="19"/>
      <c r="D424" s="22" t="str">
        <f t="shared" si="26"/>
        <v/>
      </c>
      <c r="E424" s="22"/>
      <c r="F424" s="23"/>
    </row>
    <row r="425" spans="1:6" s="20" customFormat="1" x14ac:dyDescent="0.25">
      <c r="A425" s="1"/>
      <c r="B425" s="21" t="str">
        <f t="shared" si="25"/>
        <v/>
      </c>
      <c r="C425" s="19"/>
      <c r="D425" s="22" t="str">
        <f t="shared" si="26"/>
        <v/>
      </c>
      <c r="E425" s="22"/>
      <c r="F425" s="23"/>
    </row>
    <row r="426" spans="1:6" s="20" customFormat="1" x14ac:dyDescent="0.25">
      <c r="A426" s="1"/>
      <c r="B426" s="21" t="str">
        <f t="shared" si="25"/>
        <v/>
      </c>
      <c r="C426" s="19"/>
      <c r="D426" s="22" t="str">
        <f t="shared" si="26"/>
        <v/>
      </c>
      <c r="E426" s="22"/>
      <c r="F426" s="23"/>
    </row>
    <row r="427" spans="1:6" s="20" customFormat="1" x14ac:dyDescent="0.25">
      <c r="A427" s="1"/>
      <c r="B427" s="21" t="str">
        <f t="shared" si="25"/>
        <v/>
      </c>
      <c r="C427" s="19"/>
      <c r="D427" s="22" t="str">
        <f t="shared" si="26"/>
        <v/>
      </c>
      <c r="E427" s="22"/>
      <c r="F427" s="23"/>
    </row>
    <row r="428" spans="1:6" s="20" customFormat="1" x14ac:dyDescent="0.25">
      <c r="A428" s="1"/>
      <c r="B428" s="21" t="str">
        <f t="shared" si="25"/>
        <v/>
      </c>
      <c r="C428" s="19"/>
      <c r="D428" s="22" t="str">
        <f t="shared" si="26"/>
        <v/>
      </c>
      <c r="E428" s="22"/>
      <c r="F428" s="23"/>
    </row>
    <row r="429" spans="1:6" s="20" customFormat="1" x14ac:dyDescent="0.25">
      <c r="A429" s="1"/>
      <c r="B429" s="21" t="str">
        <f t="shared" si="25"/>
        <v/>
      </c>
      <c r="C429" s="19"/>
      <c r="D429" s="22" t="str">
        <f t="shared" si="26"/>
        <v/>
      </c>
      <c r="E429" s="22"/>
      <c r="F429" s="23"/>
    </row>
    <row r="430" spans="1:6" s="20" customFormat="1" x14ac:dyDescent="0.25">
      <c r="A430" s="1"/>
      <c r="B430" s="21" t="str">
        <f t="shared" si="25"/>
        <v/>
      </c>
      <c r="C430" s="19"/>
      <c r="D430" s="22" t="str">
        <f t="shared" si="26"/>
        <v/>
      </c>
      <c r="E430" s="22"/>
      <c r="F430" s="23"/>
    </row>
    <row r="431" spans="1:6" s="20" customFormat="1" x14ac:dyDescent="0.25">
      <c r="A431" s="1"/>
      <c r="B431" s="21" t="str">
        <f t="shared" si="25"/>
        <v/>
      </c>
      <c r="C431" s="19"/>
      <c r="D431" s="22" t="str">
        <f t="shared" si="26"/>
        <v/>
      </c>
      <c r="E431" s="22"/>
      <c r="F431" s="23"/>
    </row>
    <row r="432" spans="1:6" s="20" customFormat="1" x14ac:dyDescent="0.25">
      <c r="A432" s="1"/>
      <c r="B432" s="21" t="str">
        <f t="shared" si="25"/>
        <v/>
      </c>
      <c r="C432" s="19"/>
      <c r="D432" s="22" t="str">
        <f t="shared" si="26"/>
        <v/>
      </c>
      <c r="E432" s="22"/>
      <c r="F432" s="23"/>
    </row>
    <row r="433" spans="1:6" s="20" customFormat="1" x14ac:dyDescent="0.25">
      <c r="A433" s="1"/>
      <c r="B433" s="21" t="str">
        <f t="shared" si="25"/>
        <v/>
      </c>
      <c r="C433" s="19"/>
      <c r="D433" s="22" t="str">
        <f t="shared" si="26"/>
        <v/>
      </c>
      <c r="E433" s="22"/>
      <c r="F433" s="23"/>
    </row>
    <row r="434" spans="1:6" s="20" customFormat="1" x14ac:dyDescent="0.25">
      <c r="A434" s="1"/>
      <c r="B434" s="21" t="str">
        <f t="shared" si="25"/>
        <v/>
      </c>
      <c r="C434" s="19"/>
      <c r="D434" s="22" t="str">
        <f t="shared" si="26"/>
        <v/>
      </c>
      <c r="E434" s="22"/>
      <c r="F434" s="23"/>
    </row>
    <row r="435" spans="1:6" s="20" customFormat="1" x14ac:dyDescent="0.25">
      <c r="A435" s="1"/>
      <c r="B435" s="21" t="str">
        <f t="shared" si="25"/>
        <v/>
      </c>
      <c r="C435" s="19"/>
      <c r="D435" s="22" t="str">
        <f t="shared" si="26"/>
        <v/>
      </c>
      <c r="E435" s="22"/>
      <c r="F435" s="23"/>
    </row>
    <row r="436" spans="1:6" s="20" customFormat="1" x14ac:dyDescent="0.25">
      <c r="A436" s="1"/>
      <c r="B436" s="21" t="str">
        <f t="shared" si="25"/>
        <v/>
      </c>
      <c r="C436" s="19"/>
      <c r="D436" s="22" t="str">
        <f t="shared" si="26"/>
        <v/>
      </c>
      <c r="E436" s="22"/>
      <c r="F436" s="23"/>
    </row>
    <row r="437" spans="1:6" s="20" customFormat="1" x14ac:dyDescent="0.25">
      <c r="A437" s="1"/>
      <c r="B437" s="21" t="str">
        <f t="shared" si="25"/>
        <v/>
      </c>
      <c r="C437" s="19"/>
      <c r="D437" s="22" t="str">
        <f t="shared" si="26"/>
        <v/>
      </c>
      <c r="E437" s="22"/>
      <c r="F437" s="23"/>
    </row>
    <row r="438" spans="1:6" s="20" customFormat="1" x14ac:dyDescent="0.25">
      <c r="A438" s="1"/>
      <c r="B438" s="21" t="str">
        <f t="shared" si="25"/>
        <v/>
      </c>
      <c r="C438" s="19"/>
      <c r="D438" s="22" t="str">
        <f t="shared" si="26"/>
        <v/>
      </c>
      <c r="E438" s="22"/>
      <c r="F438" s="23"/>
    </row>
    <row r="439" spans="1:6" s="20" customFormat="1" x14ac:dyDescent="0.25">
      <c r="A439" s="1"/>
      <c r="B439" s="21" t="str">
        <f t="shared" si="25"/>
        <v/>
      </c>
      <c r="C439" s="19"/>
      <c r="D439" s="22" t="str">
        <f t="shared" si="26"/>
        <v/>
      </c>
      <c r="E439" s="22"/>
      <c r="F439" s="23"/>
    </row>
    <row r="440" spans="1:6" s="20" customFormat="1" x14ac:dyDescent="0.25">
      <c r="A440" s="1"/>
      <c r="B440" s="21" t="str">
        <f t="shared" si="25"/>
        <v/>
      </c>
      <c r="C440" s="19"/>
      <c r="D440" s="22" t="str">
        <f t="shared" si="26"/>
        <v/>
      </c>
      <c r="E440" s="22"/>
      <c r="F440" s="23"/>
    </row>
    <row r="441" spans="1:6" s="20" customFormat="1" x14ac:dyDescent="0.25">
      <c r="A441" s="1"/>
      <c r="B441" s="21" t="str">
        <f t="shared" si="25"/>
        <v/>
      </c>
      <c r="C441" s="19"/>
      <c r="D441" s="22" t="str">
        <f t="shared" si="26"/>
        <v/>
      </c>
      <c r="E441" s="22"/>
      <c r="F441" s="23"/>
    </row>
    <row r="442" spans="1:6" s="20" customFormat="1" x14ac:dyDescent="0.25">
      <c r="A442" s="1"/>
      <c r="B442" s="21" t="str">
        <f t="shared" si="25"/>
        <v/>
      </c>
      <c r="C442" s="19"/>
      <c r="D442" s="22" t="str">
        <f t="shared" si="26"/>
        <v/>
      </c>
      <c r="E442" s="22"/>
      <c r="F442" s="23"/>
    </row>
    <row r="443" spans="1:6" s="20" customFormat="1" x14ac:dyDescent="0.25">
      <c r="A443" s="1"/>
      <c r="B443" s="21" t="str">
        <f t="shared" si="25"/>
        <v/>
      </c>
      <c r="C443" s="19"/>
      <c r="D443" s="22" t="str">
        <f t="shared" si="26"/>
        <v/>
      </c>
      <c r="E443" s="22"/>
      <c r="F443" s="23"/>
    </row>
    <row r="444" spans="1:6" s="20" customFormat="1" x14ac:dyDescent="0.25">
      <c r="A444" s="1"/>
      <c r="B444" s="21" t="str">
        <f t="shared" si="25"/>
        <v/>
      </c>
      <c r="C444" s="19"/>
      <c r="D444" s="22" t="str">
        <f t="shared" si="26"/>
        <v/>
      </c>
      <c r="E444" s="22"/>
      <c r="F444" s="23"/>
    </row>
    <row r="445" spans="1:6" s="20" customFormat="1" x14ac:dyDescent="0.25">
      <c r="A445" s="1"/>
      <c r="B445" s="21" t="str">
        <f t="shared" si="25"/>
        <v/>
      </c>
      <c r="C445" s="19"/>
      <c r="D445" s="22" t="str">
        <f t="shared" si="26"/>
        <v/>
      </c>
      <c r="E445" s="22"/>
      <c r="F445" s="23"/>
    </row>
    <row r="446" spans="1:6" s="20" customFormat="1" x14ac:dyDescent="0.25">
      <c r="A446" s="1"/>
      <c r="B446" s="21" t="str">
        <f t="shared" si="25"/>
        <v/>
      </c>
      <c r="C446" s="19"/>
      <c r="D446" s="22" t="str">
        <f t="shared" si="26"/>
        <v/>
      </c>
      <c r="E446" s="22"/>
      <c r="F446" s="23"/>
    </row>
    <row r="447" spans="1:6" s="20" customFormat="1" x14ac:dyDescent="0.25">
      <c r="A447" s="1"/>
      <c r="B447" s="21" t="str">
        <f t="shared" si="25"/>
        <v/>
      </c>
      <c r="C447" s="19"/>
      <c r="D447" s="22" t="str">
        <f t="shared" si="26"/>
        <v/>
      </c>
      <c r="E447" s="22"/>
      <c r="F447" s="23"/>
    </row>
    <row r="448" spans="1:6" s="20" customFormat="1" x14ac:dyDescent="0.25">
      <c r="A448" s="1"/>
      <c r="B448" s="21" t="str">
        <f t="shared" si="25"/>
        <v/>
      </c>
      <c r="C448" s="19"/>
      <c r="D448" s="22" t="str">
        <f t="shared" si="26"/>
        <v/>
      </c>
      <c r="E448" s="22"/>
      <c r="F448" s="23"/>
    </row>
    <row r="449" spans="1:6" s="20" customFormat="1" x14ac:dyDescent="0.25">
      <c r="A449" s="1"/>
      <c r="B449" s="21" t="str">
        <f t="shared" si="25"/>
        <v/>
      </c>
      <c r="C449" s="19"/>
      <c r="D449" s="22" t="str">
        <f t="shared" si="26"/>
        <v/>
      </c>
      <c r="E449" s="22"/>
      <c r="F449" s="23"/>
    </row>
    <row r="450" spans="1:6" s="20" customFormat="1" x14ac:dyDescent="0.25">
      <c r="A450" s="1"/>
      <c r="B450" s="21" t="str">
        <f t="shared" si="25"/>
        <v/>
      </c>
      <c r="C450" s="19"/>
      <c r="D450" s="22" t="str">
        <f t="shared" si="26"/>
        <v/>
      </c>
      <c r="E450" s="22"/>
      <c r="F450" s="23"/>
    </row>
    <row r="451" spans="1:6" s="20" customFormat="1" x14ac:dyDescent="0.25">
      <c r="A451" s="1"/>
      <c r="B451" s="21" t="str">
        <f t="shared" si="25"/>
        <v/>
      </c>
      <c r="C451" s="19"/>
      <c r="D451" s="22" t="str">
        <f t="shared" si="26"/>
        <v/>
      </c>
      <c r="E451" s="22"/>
      <c r="F451" s="23"/>
    </row>
    <row r="452" spans="1:6" s="20" customFormat="1" x14ac:dyDescent="0.25">
      <c r="A452" s="1"/>
      <c r="B452" s="21" t="str">
        <f t="shared" si="25"/>
        <v/>
      </c>
      <c r="C452" s="19"/>
      <c r="D452" s="22" t="str">
        <f t="shared" si="26"/>
        <v/>
      </c>
      <c r="E452" s="22"/>
      <c r="F452" s="23"/>
    </row>
    <row r="453" spans="1:6" s="20" customFormat="1" x14ac:dyDescent="0.25">
      <c r="A453" s="1"/>
      <c r="B453" s="21" t="str">
        <f t="shared" si="25"/>
        <v/>
      </c>
      <c r="C453" s="19"/>
      <c r="D453" s="22" t="str">
        <f t="shared" si="26"/>
        <v/>
      </c>
      <c r="E453" s="22"/>
      <c r="F453" s="23"/>
    </row>
    <row r="454" spans="1:6" s="20" customFormat="1" x14ac:dyDescent="0.25">
      <c r="A454" s="1"/>
      <c r="B454" s="21" t="str">
        <f t="shared" si="25"/>
        <v/>
      </c>
      <c r="C454" s="19"/>
      <c r="D454" s="22" t="str">
        <f t="shared" si="26"/>
        <v/>
      </c>
      <c r="E454" s="22"/>
      <c r="F454" s="23"/>
    </row>
    <row r="455" spans="1:6" s="20" customFormat="1" x14ac:dyDescent="0.25">
      <c r="A455" s="1"/>
      <c r="B455" s="21" t="str">
        <f t="shared" si="25"/>
        <v/>
      </c>
      <c r="C455" s="19"/>
      <c r="D455" s="22" t="str">
        <f t="shared" si="26"/>
        <v/>
      </c>
      <c r="E455" s="22"/>
      <c r="F455" s="23"/>
    </row>
    <row r="456" spans="1:6" s="20" customFormat="1" x14ac:dyDescent="0.25">
      <c r="A456" s="1"/>
      <c r="B456" s="21" t="str">
        <f t="shared" si="25"/>
        <v/>
      </c>
      <c r="C456" s="19"/>
      <c r="D456" s="22" t="str">
        <f t="shared" si="26"/>
        <v/>
      </c>
      <c r="E456" s="22"/>
      <c r="F456" s="23"/>
    </row>
    <row r="457" spans="1:6" s="20" customFormat="1" x14ac:dyDescent="0.25">
      <c r="A457" s="1"/>
      <c r="B457" s="21" t="str">
        <f t="shared" si="25"/>
        <v/>
      </c>
      <c r="C457" s="19"/>
      <c r="D457" s="22" t="str">
        <f t="shared" si="26"/>
        <v/>
      </c>
      <c r="E457" s="22"/>
      <c r="F457" s="23"/>
    </row>
    <row r="458" spans="1:6" s="20" customFormat="1" x14ac:dyDescent="0.25">
      <c r="A458" s="1"/>
      <c r="B458" s="21" t="str">
        <f t="shared" si="25"/>
        <v/>
      </c>
      <c r="C458" s="19"/>
      <c r="D458" s="22" t="str">
        <f t="shared" si="26"/>
        <v/>
      </c>
      <c r="E458" s="22"/>
      <c r="F458" s="23"/>
    </row>
    <row r="459" spans="1:6" s="20" customFormat="1" x14ac:dyDescent="0.25">
      <c r="A459" s="1"/>
      <c r="B459" s="21" t="str">
        <f t="shared" si="25"/>
        <v/>
      </c>
      <c r="C459" s="19"/>
      <c r="D459" s="22" t="str">
        <f t="shared" si="26"/>
        <v/>
      </c>
      <c r="E459" s="22"/>
      <c r="F459" s="23"/>
    </row>
    <row r="460" spans="1:6" s="20" customFormat="1" x14ac:dyDescent="0.25">
      <c r="A460" s="1"/>
      <c r="B460" s="21" t="str">
        <f t="shared" si="25"/>
        <v/>
      </c>
      <c r="C460" s="19"/>
      <c r="D460" s="22" t="str">
        <f t="shared" si="26"/>
        <v/>
      </c>
      <c r="E460" s="22"/>
      <c r="F460" s="23"/>
    </row>
    <row r="461" spans="1:6" s="20" customFormat="1" x14ac:dyDescent="0.25">
      <c r="A461" s="1"/>
      <c r="B461" s="21" t="str">
        <f t="shared" si="25"/>
        <v/>
      </c>
      <c r="C461" s="19"/>
      <c r="D461" s="22" t="str">
        <f t="shared" si="26"/>
        <v/>
      </c>
      <c r="E461" s="22"/>
      <c r="F461" s="23"/>
    </row>
    <row r="462" spans="1:6" s="20" customFormat="1" x14ac:dyDescent="0.25">
      <c r="A462" s="1"/>
      <c r="B462" s="21" t="str">
        <f t="shared" si="25"/>
        <v/>
      </c>
      <c r="C462" s="19"/>
      <c r="D462" s="22" t="str">
        <f t="shared" si="26"/>
        <v/>
      </c>
      <c r="E462" s="22"/>
      <c r="F462" s="23"/>
    </row>
    <row r="463" spans="1:6" s="20" customFormat="1" x14ac:dyDescent="0.25">
      <c r="A463" s="1"/>
      <c r="B463" s="21" t="str">
        <f t="shared" si="25"/>
        <v/>
      </c>
      <c r="C463" s="19"/>
      <c r="D463" s="22" t="str">
        <f t="shared" si="26"/>
        <v/>
      </c>
      <c r="E463" s="22"/>
      <c r="F463" s="23"/>
    </row>
    <row r="464" spans="1:6" s="20" customFormat="1" x14ac:dyDescent="0.25">
      <c r="A464" s="1"/>
      <c r="B464" s="21" t="str">
        <f t="shared" si="25"/>
        <v/>
      </c>
      <c r="C464" s="19"/>
      <c r="D464" s="22" t="str">
        <f t="shared" si="26"/>
        <v/>
      </c>
      <c r="E464" s="22"/>
      <c r="F464" s="23"/>
    </row>
    <row r="465" spans="1:6" s="20" customFormat="1" x14ac:dyDescent="0.25">
      <c r="A465" s="1"/>
      <c r="B465" s="21" t="str">
        <f t="shared" si="25"/>
        <v/>
      </c>
      <c r="C465" s="19"/>
      <c r="D465" s="22" t="str">
        <f t="shared" si="26"/>
        <v/>
      </c>
      <c r="E465" s="22"/>
      <c r="F465" s="23"/>
    </row>
    <row r="466" spans="1:6" s="20" customFormat="1" x14ac:dyDescent="0.25">
      <c r="A466" s="1"/>
      <c r="B466" s="21" t="str">
        <f t="shared" si="25"/>
        <v/>
      </c>
      <c r="C466" s="19"/>
      <c r="D466" s="22" t="str">
        <f t="shared" si="26"/>
        <v/>
      </c>
      <c r="E466" s="22"/>
      <c r="F466" s="23"/>
    </row>
    <row r="467" spans="1:6" s="20" customFormat="1" x14ac:dyDescent="0.25">
      <c r="A467" s="1"/>
      <c r="B467" s="21" t="str">
        <f t="shared" si="25"/>
        <v/>
      </c>
      <c r="C467" s="19"/>
      <c r="D467" s="22" t="str">
        <f t="shared" si="26"/>
        <v/>
      </c>
      <c r="E467" s="22"/>
      <c r="F467" s="23"/>
    </row>
    <row r="468" spans="1:6" s="20" customFormat="1" x14ac:dyDescent="0.25">
      <c r="A468" s="1"/>
      <c r="B468" s="21" t="str">
        <f t="shared" si="25"/>
        <v/>
      </c>
      <c r="C468" s="19"/>
      <c r="D468" s="22" t="str">
        <f t="shared" si="26"/>
        <v/>
      </c>
      <c r="E468" s="22"/>
      <c r="F468" s="23"/>
    </row>
    <row r="469" spans="1:6" s="20" customFormat="1" x14ac:dyDescent="0.25">
      <c r="A469" s="1"/>
      <c r="B469" s="21" t="str">
        <f t="shared" si="25"/>
        <v/>
      </c>
      <c r="C469" s="19"/>
      <c r="D469" s="22" t="str">
        <f t="shared" si="26"/>
        <v/>
      </c>
      <c r="E469" s="22"/>
      <c r="F469" s="23"/>
    </row>
    <row r="470" spans="1:6" s="20" customFormat="1" x14ac:dyDescent="0.25">
      <c r="A470" s="1"/>
      <c r="B470" s="21" t="str">
        <f t="shared" si="25"/>
        <v/>
      </c>
      <c r="C470" s="19"/>
      <c r="D470" s="22" t="str">
        <f t="shared" si="26"/>
        <v/>
      </c>
      <c r="E470" s="22"/>
      <c r="F470" s="23"/>
    </row>
    <row r="471" spans="1:6" s="20" customFormat="1" x14ac:dyDescent="0.25">
      <c r="A471" s="1"/>
      <c r="B471" s="21" t="str">
        <f t="shared" si="25"/>
        <v/>
      </c>
      <c r="C471" s="19"/>
      <c r="D471" s="22" t="str">
        <f t="shared" si="26"/>
        <v/>
      </c>
      <c r="E471" s="22"/>
      <c r="F471" s="23"/>
    </row>
    <row r="472" spans="1:6" s="20" customFormat="1" x14ac:dyDescent="0.25">
      <c r="A472" s="1"/>
      <c r="B472" s="21" t="str">
        <f t="shared" si="25"/>
        <v/>
      </c>
      <c r="C472" s="19"/>
      <c r="D472" s="22" t="str">
        <f t="shared" si="26"/>
        <v/>
      </c>
      <c r="E472" s="22"/>
      <c r="F472" s="23"/>
    </row>
    <row r="473" spans="1:6" s="20" customFormat="1" x14ac:dyDescent="0.25">
      <c r="A473" s="1"/>
      <c r="B473" s="21" t="str">
        <f t="shared" si="25"/>
        <v/>
      </c>
      <c r="C473" s="19"/>
      <c r="D473" s="22" t="str">
        <f t="shared" si="26"/>
        <v/>
      </c>
      <c r="E473" s="22"/>
      <c r="F473" s="23"/>
    </row>
    <row r="474" spans="1:6" s="20" customFormat="1" x14ac:dyDescent="0.25">
      <c r="A474" s="1"/>
      <c r="B474" s="21" t="str">
        <f t="shared" ref="B474:B537" si="28">IF(B473&lt;$E$10,DATE(YEAR(B473+33),MONTH(B473+33),1),"")</f>
        <v/>
      </c>
      <c r="C474" s="19"/>
      <c r="D474" s="22" t="str">
        <f t="shared" ref="D474:D537" si="29">IF(AND(B474="",B473&lt;&gt;""),-$E$13,IF(AND(ISNUMBER(B474),B474&lt;=$E$10),$E$11+$E$12,""))</f>
        <v/>
      </c>
      <c r="E474" s="22"/>
      <c r="F474" s="23"/>
    </row>
    <row r="475" spans="1:6" s="20" customFormat="1" x14ac:dyDescent="0.25">
      <c r="A475" s="1"/>
      <c r="B475" s="21" t="str">
        <f t="shared" si="28"/>
        <v/>
      </c>
      <c r="C475" s="19"/>
      <c r="D475" s="22" t="str">
        <f t="shared" si="29"/>
        <v/>
      </c>
      <c r="E475" s="22"/>
      <c r="F475" s="23"/>
    </row>
    <row r="476" spans="1:6" s="20" customFormat="1" x14ac:dyDescent="0.25">
      <c r="A476" s="1"/>
      <c r="B476" s="21" t="str">
        <f t="shared" si="28"/>
        <v/>
      </c>
      <c r="C476" s="19"/>
      <c r="D476" s="22" t="str">
        <f t="shared" si="29"/>
        <v/>
      </c>
      <c r="E476" s="22"/>
      <c r="F476" s="23"/>
    </row>
    <row r="477" spans="1:6" s="20" customFormat="1" x14ac:dyDescent="0.25">
      <c r="A477" s="1"/>
      <c r="B477" s="21" t="str">
        <f t="shared" si="28"/>
        <v/>
      </c>
      <c r="C477" s="19"/>
      <c r="D477" s="22" t="str">
        <f t="shared" si="29"/>
        <v/>
      </c>
      <c r="E477" s="22"/>
      <c r="F477" s="23"/>
    </row>
    <row r="478" spans="1:6" s="20" customFormat="1" x14ac:dyDescent="0.25">
      <c r="A478" s="1"/>
      <c r="B478" s="21" t="str">
        <f t="shared" si="28"/>
        <v/>
      </c>
      <c r="C478" s="19"/>
      <c r="D478" s="22" t="str">
        <f t="shared" si="29"/>
        <v/>
      </c>
      <c r="E478" s="22"/>
      <c r="F478" s="23"/>
    </row>
    <row r="479" spans="1:6" s="20" customFormat="1" x14ac:dyDescent="0.25">
      <c r="A479" s="1"/>
      <c r="B479" s="21" t="str">
        <f t="shared" si="28"/>
        <v/>
      </c>
      <c r="C479" s="19"/>
      <c r="D479" s="22" t="str">
        <f t="shared" si="29"/>
        <v/>
      </c>
      <c r="E479" s="22"/>
      <c r="F479" s="23"/>
    </row>
    <row r="480" spans="1:6" s="20" customFormat="1" x14ac:dyDescent="0.25">
      <c r="A480" s="1"/>
      <c r="B480" s="21" t="str">
        <f t="shared" si="28"/>
        <v/>
      </c>
      <c r="C480" s="19"/>
      <c r="D480" s="22" t="str">
        <f t="shared" si="29"/>
        <v/>
      </c>
      <c r="E480" s="22"/>
      <c r="F480" s="23"/>
    </row>
    <row r="481" spans="1:6" s="20" customFormat="1" x14ac:dyDescent="0.25">
      <c r="A481" s="1"/>
      <c r="B481" s="21" t="str">
        <f t="shared" si="28"/>
        <v/>
      </c>
      <c r="C481" s="19"/>
      <c r="D481" s="22" t="str">
        <f t="shared" si="29"/>
        <v/>
      </c>
      <c r="E481" s="22"/>
      <c r="F481" s="23"/>
    </row>
    <row r="482" spans="1:6" s="20" customFormat="1" x14ac:dyDescent="0.25">
      <c r="A482" s="1"/>
      <c r="B482" s="21" t="str">
        <f t="shared" si="28"/>
        <v/>
      </c>
      <c r="C482" s="19"/>
      <c r="D482" s="22" t="str">
        <f t="shared" si="29"/>
        <v/>
      </c>
      <c r="E482" s="22"/>
      <c r="F482" s="23"/>
    </row>
    <row r="483" spans="1:6" s="20" customFormat="1" x14ac:dyDescent="0.25">
      <c r="A483" s="1"/>
      <c r="B483" s="21" t="str">
        <f t="shared" si="28"/>
        <v/>
      </c>
      <c r="C483" s="19"/>
      <c r="D483" s="22" t="str">
        <f t="shared" si="29"/>
        <v/>
      </c>
      <c r="E483" s="22"/>
      <c r="F483" s="23"/>
    </row>
    <row r="484" spans="1:6" s="20" customFormat="1" x14ac:dyDescent="0.25">
      <c r="A484" s="1"/>
      <c r="B484" s="21" t="str">
        <f t="shared" si="28"/>
        <v/>
      </c>
      <c r="C484" s="19"/>
      <c r="D484" s="22" t="str">
        <f t="shared" si="29"/>
        <v/>
      </c>
      <c r="E484" s="22"/>
      <c r="F484" s="23"/>
    </row>
    <row r="485" spans="1:6" s="20" customFormat="1" x14ac:dyDescent="0.25">
      <c r="A485" s="1"/>
      <c r="B485" s="21" t="str">
        <f t="shared" si="28"/>
        <v/>
      </c>
      <c r="C485" s="19"/>
      <c r="D485" s="22" t="str">
        <f t="shared" si="29"/>
        <v/>
      </c>
      <c r="E485" s="22"/>
      <c r="F485" s="23"/>
    </row>
    <row r="486" spans="1:6" s="20" customFormat="1" x14ac:dyDescent="0.25">
      <c r="A486" s="1"/>
      <c r="B486" s="21" t="str">
        <f t="shared" si="28"/>
        <v/>
      </c>
      <c r="C486" s="19"/>
      <c r="D486" s="22" t="str">
        <f t="shared" si="29"/>
        <v/>
      </c>
      <c r="E486" s="22"/>
      <c r="F486" s="23"/>
    </row>
    <row r="487" spans="1:6" s="20" customFormat="1" x14ac:dyDescent="0.25">
      <c r="A487" s="1"/>
      <c r="B487" s="21" t="str">
        <f t="shared" si="28"/>
        <v/>
      </c>
      <c r="C487" s="19"/>
      <c r="D487" s="22" t="str">
        <f t="shared" si="29"/>
        <v/>
      </c>
      <c r="E487" s="22"/>
      <c r="F487" s="23"/>
    </row>
    <row r="488" spans="1:6" s="20" customFormat="1" x14ac:dyDescent="0.25">
      <c r="A488" s="1"/>
      <c r="B488" s="21" t="str">
        <f t="shared" si="28"/>
        <v/>
      </c>
      <c r="C488" s="19"/>
      <c r="D488" s="22" t="str">
        <f t="shared" si="29"/>
        <v/>
      </c>
      <c r="E488" s="22"/>
      <c r="F488" s="23"/>
    </row>
    <row r="489" spans="1:6" s="20" customFormat="1" x14ac:dyDescent="0.25">
      <c r="A489" s="1"/>
      <c r="B489" s="21" t="str">
        <f t="shared" si="28"/>
        <v/>
      </c>
      <c r="C489" s="19"/>
      <c r="D489" s="22" t="str">
        <f t="shared" si="29"/>
        <v/>
      </c>
      <c r="E489" s="22"/>
      <c r="F489" s="23"/>
    </row>
    <row r="490" spans="1:6" s="20" customFormat="1" x14ac:dyDescent="0.25">
      <c r="A490" s="1"/>
      <c r="B490" s="21" t="str">
        <f t="shared" si="28"/>
        <v/>
      </c>
      <c r="C490" s="19"/>
      <c r="D490" s="22" t="str">
        <f t="shared" si="29"/>
        <v/>
      </c>
      <c r="E490" s="22"/>
      <c r="F490" s="23"/>
    </row>
    <row r="491" spans="1:6" s="20" customFormat="1" x14ac:dyDescent="0.25">
      <c r="A491" s="1"/>
      <c r="B491" s="21" t="str">
        <f t="shared" si="28"/>
        <v/>
      </c>
      <c r="C491" s="19"/>
      <c r="D491" s="22" t="str">
        <f t="shared" si="29"/>
        <v/>
      </c>
      <c r="E491" s="22"/>
      <c r="F491" s="23"/>
    </row>
    <row r="492" spans="1:6" s="20" customFormat="1" x14ac:dyDescent="0.25">
      <c r="A492" s="1"/>
      <c r="B492" s="21" t="str">
        <f t="shared" si="28"/>
        <v/>
      </c>
      <c r="C492" s="19"/>
      <c r="D492" s="22" t="str">
        <f t="shared" si="29"/>
        <v/>
      </c>
      <c r="E492" s="22"/>
      <c r="F492" s="23"/>
    </row>
    <row r="493" spans="1:6" s="20" customFormat="1" x14ac:dyDescent="0.25">
      <c r="A493" s="1"/>
      <c r="B493" s="21" t="str">
        <f t="shared" si="28"/>
        <v/>
      </c>
      <c r="C493" s="19"/>
      <c r="D493" s="22" t="str">
        <f t="shared" si="29"/>
        <v/>
      </c>
      <c r="E493" s="22"/>
      <c r="F493" s="23"/>
    </row>
    <row r="494" spans="1:6" s="20" customFormat="1" x14ac:dyDescent="0.25">
      <c r="A494" s="1"/>
      <c r="B494" s="21" t="str">
        <f t="shared" si="28"/>
        <v/>
      </c>
      <c r="C494" s="19"/>
      <c r="D494" s="22" t="str">
        <f t="shared" si="29"/>
        <v/>
      </c>
      <c r="E494" s="22"/>
      <c r="F494" s="23"/>
    </row>
    <row r="495" spans="1:6" s="20" customFormat="1" x14ac:dyDescent="0.25">
      <c r="A495" s="1"/>
      <c r="B495" s="21" t="str">
        <f t="shared" si="28"/>
        <v/>
      </c>
      <c r="C495" s="19"/>
      <c r="D495" s="22" t="str">
        <f t="shared" si="29"/>
        <v/>
      </c>
      <c r="E495" s="22"/>
      <c r="F495" s="23"/>
    </row>
    <row r="496" spans="1:6" s="20" customFormat="1" x14ac:dyDescent="0.25">
      <c r="A496" s="1"/>
      <c r="B496" s="21" t="str">
        <f t="shared" si="28"/>
        <v/>
      </c>
      <c r="C496" s="19"/>
      <c r="D496" s="22" t="str">
        <f t="shared" si="29"/>
        <v/>
      </c>
      <c r="E496" s="22"/>
      <c r="F496" s="23"/>
    </row>
    <row r="497" spans="1:6" s="20" customFormat="1" x14ac:dyDescent="0.25">
      <c r="A497" s="1"/>
      <c r="B497" s="21" t="str">
        <f t="shared" si="28"/>
        <v/>
      </c>
      <c r="C497" s="19"/>
      <c r="D497" s="22" t="str">
        <f t="shared" si="29"/>
        <v/>
      </c>
      <c r="E497" s="22"/>
      <c r="F497" s="23"/>
    </row>
    <row r="498" spans="1:6" s="20" customFormat="1" x14ac:dyDescent="0.25">
      <c r="A498" s="1"/>
      <c r="B498" s="21" t="str">
        <f t="shared" si="28"/>
        <v/>
      </c>
      <c r="C498" s="19"/>
      <c r="D498" s="22" t="str">
        <f t="shared" si="29"/>
        <v/>
      </c>
      <c r="E498" s="22"/>
      <c r="F498" s="23"/>
    </row>
    <row r="499" spans="1:6" s="20" customFormat="1" x14ac:dyDescent="0.25">
      <c r="A499" s="1"/>
      <c r="B499" s="21" t="str">
        <f t="shared" si="28"/>
        <v/>
      </c>
      <c r="C499" s="19"/>
      <c r="D499" s="22" t="str">
        <f t="shared" si="29"/>
        <v/>
      </c>
      <c r="E499" s="22"/>
      <c r="F499" s="23"/>
    </row>
    <row r="500" spans="1:6" s="20" customFormat="1" x14ac:dyDescent="0.25">
      <c r="A500" s="1"/>
      <c r="B500" s="21" t="str">
        <f t="shared" si="28"/>
        <v/>
      </c>
      <c r="C500" s="19"/>
      <c r="D500" s="22" t="str">
        <f t="shared" si="29"/>
        <v/>
      </c>
      <c r="E500" s="22"/>
      <c r="F500" s="23"/>
    </row>
    <row r="501" spans="1:6" s="20" customFormat="1" x14ac:dyDescent="0.25">
      <c r="A501" s="1"/>
      <c r="B501" s="21" t="str">
        <f t="shared" si="28"/>
        <v/>
      </c>
      <c r="C501" s="19"/>
      <c r="D501" s="22" t="str">
        <f t="shared" si="29"/>
        <v/>
      </c>
      <c r="E501" s="22"/>
      <c r="F501" s="23"/>
    </row>
    <row r="502" spans="1:6" s="20" customFormat="1" x14ac:dyDescent="0.25">
      <c r="A502" s="1"/>
      <c r="B502" s="21" t="str">
        <f t="shared" si="28"/>
        <v/>
      </c>
      <c r="C502" s="19"/>
      <c r="D502" s="22" t="str">
        <f t="shared" si="29"/>
        <v/>
      </c>
      <c r="E502" s="22"/>
      <c r="F502" s="23"/>
    </row>
    <row r="503" spans="1:6" s="20" customFormat="1" x14ac:dyDescent="0.25">
      <c r="A503" s="1"/>
      <c r="B503" s="21" t="str">
        <f t="shared" si="28"/>
        <v/>
      </c>
      <c r="C503" s="19"/>
      <c r="D503" s="22" t="str">
        <f t="shared" si="29"/>
        <v/>
      </c>
      <c r="E503" s="22"/>
      <c r="F503" s="23"/>
    </row>
    <row r="504" spans="1:6" s="20" customFormat="1" x14ac:dyDescent="0.25">
      <c r="A504" s="1"/>
      <c r="B504" s="21" t="str">
        <f t="shared" si="28"/>
        <v/>
      </c>
      <c r="C504" s="19"/>
      <c r="D504" s="22" t="str">
        <f t="shared" si="29"/>
        <v/>
      </c>
      <c r="E504" s="22"/>
      <c r="F504" s="23"/>
    </row>
    <row r="505" spans="1:6" s="20" customFormat="1" x14ac:dyDescent="0.25">
      <c r="A505" s="1"/>
      <c r="B505" s="21" t="str">
        <f t="shared" si="28"/>
        <v/>
      </c>
      <c r="C505" s="19"/>
      <c r="D505" s="22" t="str">
        <f t="shared" si="29"/>
        <v/>
      </c>
      <c r="E505" s="22"/>
      <c r="F505" s="23"/>
    </row>
    <row r="506" spans="1:6" s="20" customFormat="1" x14ac:dyDescent="0.25">
      <c r="A506" s="1"/>
      <c r="B506" s="21" t="str">
        <f t="shared" si="28"/>
        <v/>
      </c>
      <c r="C506" s="19"/>
      <c r="D506" s="22" t="str">
        <f t="shared" si="29"/>
        <v/>
      </c>
      <c r="E506" s="22"/>
      <c r="F506" s="23"/>
    </row>
    <row r="507" spans="1:6" s="20" customFormat="1" x14ac:dyDescent="0.25">
      <c r="A507" s="1"/>
      <c r="B507" s="21" t="str">
        <f t="shared" si="28"/>
        <v/>
      </c>
      <c r="C507" s="19"/>
      <c r="D507" s="22" t="str">
        <f t="shared" si="29"/>
        <v/>
      </c>
      <c r="E507" s="22"/>
      <c r="F507" s="23"/>
    </row>
    <row r="508" spans="1:6" s="20" customFormat="1" x14ac:dyDescent="0.25">
      <c r="A508" s="1"/>
      <c r="B508" s="21" t="str">
        <f t="shared" si="28"/>
        <v/>
      </c>
      <c r="C508" s="19"/>
      <c r="D508" s="22" t="str">
        <f t="shared" si="29"/>
        <v/>
      </c>
      <c r="E508" s="22"/>
      <c r="F508" s="23"/>
    </row>
    <row r="509" spans="1:6" s="20" customFormat="1" x14ac:dyDescent="0.25">
      <c r="A509" s="1"/>
      <c r="B509" s="21" t="str">
        <f t="shared" si="28"/>
        <v/>
      </c>
      <c r="C509" s="19"/>
      <c r="D509" s="22" t="str">
        <f t="shared" si="29"/>
        <v/>
      </c>
      <c r="E509" s="22"/>
      <c r="F509" s="23"/>
    </row>
    <row r="510" spans="1:6" s="20" customFormat="1" x14ac:dyDescent="0.25">
      <c r="A510" s="1"/>
      <c r="B510" s="21" t="str">
        <f t="shared" si="28"/>
        <v/>
      </c>
      <c r="C510" s="19"/>
      <c r="D510" s="22" t="str">
        <f t="shared" si="29"/>
        <v/>
      </c>
      <c r="E510" s="22"/>
      <c r="F510" s="23"/>
    </row>
    <row r="511" spans="1:6" s="20" customFormat="1" x14ac:dyDescent="0.25">
      <c r="A511" s="1"/>
      <c r="B511" s="21" t="str">
        <f t="shared" si="28"/>
        <v/>
      </c>
      <c r="C511" s="19"/>
      <c r="D511" s="22" t="str">
        <f t="shared" si="29"/>
        <v/>
      </c>
      <c r="E511" s="22"/>
      <c r="F511" s="23"/>
    </row>
    <row r="512" spans="1:6" s="20" customFormat="1" x14ac:dyDescent="0.25">
      <c r="A512" s="1"/>
      <c r="B512" s="21" t="str">
        <f t="shared" si="28"/>
        <v/>
      </c>
      <c r="C512" s="19"/>
      <c r="D512" s="22" t="str">
        <f t="shared" si="29"/>
        <v/>
      </c>
      <c r="E512" s="22"/>
      <c r="F512" s="23"/>
    </row>
    <row r="513" spans="1:6" s="20" customFormat="1" x14ac:dyDescent="0.25">
      <c r="A513" s="1"/>
      <c r="B513" s="21" t="str">
        <f t="shared" si="28"/>
        <v/>
      </c>
      <c r="C513" s="19"/>
      <c r="D513" s="22" t="str">
        <f t="shared" si="29"/>
        <v/>
      </c>
      <c r="E513" s="22"/>
      <c r="F513" s="23"/>
    </row>
    <row r="514" spans="1:6" s="20" customFormat="1" x14ac:dyDescent="0.25">
      <c r="A514" s="1"/>
      <c r="B514" s="21" t="str">
        <f t="shared" si="28"/>
        <v/>
      </c>
      <c r="C514" s="19"/>
      <c r="D514" s="22" t="str">
        <f t="shared" si="29"/>
        <v/>
      </c>
      <c r="E514" s="22"/>
      <c r="F514" s="23"/>
    </row>
    <row r="515" spans="1:6" s="20" customFormat="1" x14ac:dyDescent="0.25">
      <c r="A515" s="1"/>
      <c r="B515" s="21" t="str">
        <f t="shared" si="28"/>
        <v/>
      </c>
      <c r="C515" s="19"/>
      <c r="D515" s="22" t="str">
        <f t="shared" si="29"/>
        <v/>
      </c>
      <c r="E515" s="22"/>
      <c r="F515" s="23"/>
    </row>
    <row r="516" spans="1:6" s="20" customFormat="1" x14ac:dyDescent="0.25">
      <c r="A516" s="1"/>
      <c r="B516" s="21" t="str">
        <f t="shared" si="28"/>
        <v/>
      </c>
      <c r="C516" s="19"/>
      <c r="D516" s="22" t="str">
        <f t="shared" si="29"/>
        <v/>
      </c>
      <c r="E516" s="22"/>
      <c r="F516" s="23"/>
    </row>
    <row r="517" spans="1:6" s="20" customFormat="1" x14ac:dyDescent="0.25">
      <c r="A517" s="1"/>
      <c r="B517" s="21" t="str">
        <f t="shared" si="28"/>
        <v/>
      </c>
      <c r="C517" s="19"/>
      <c r="D517" s="22" t="str">
        <f t="shared" si="29"/>
        <v/>
      </c>
      <c r="E517" s="22"/>
      <c r="F517" s="23"/>
    </row>
    <row r="518" spans="1:6" s="20" customFormat="1" x14ac:dyDescent="0.25">
      <c r="A518" s="1"/>
      <c r="B518" s="21" t="str">
        <f t="shared" si="28"/>
        <v/>
      </c>
      <c r="C518" s="19"/>
      <c r="D518" s="22" t="str">
        <f t="shared" si="29"/>
        <v/>
      </c>
      <c r="E518" s="22"/>
      <c r="F518" s="23"/>
    </row>
    <row r="519" spans="1:6" s="20" customFormat="1" x14ac:dyDescent="0.25">
      <c r="A519" s="1"/>
      <c r="B519" s="21" t="str">
        <f t="shared" si="28"/>
        <v/>
      </c>
      <c r="C519" s="19"/>
      <c r="D519" s="22" t="str">
        <f t="shared" si="29"/>
        <v/>
      </c>
      <c r="E519" s="22"/>
      <c r="F519" s="23"/>
    </row>
    <row r="520" spans="1:6" s="20" customFormat="1" x14ac:dyDescent="0.25">
      <c r="A520" s="1"/>
      <c r="B520" s="21" t="str">
        <f t="shared" si="28"/>
        <v/>
      </c>
      <c r="C520" s="19"/>
      <c r="D520" s="22" t="str">
        <f t="shared" si="29"/>
        <v/>
      </c>
      <c r="E520" s="22"/>
      <c r="F520" s="23"/>
    </row>
    <row r="521" spans="1:6" s="20" customFormat="1" x14ac:dyDescent="0.25">
      <c r="A521" s="1"/>
      <c r="B521" s="21" t="str">
        <f t="shared" si="28"/>
        <v/>
      </c>
      <c r="C521" s="19"/>
      <c r="D521" s="22" t="str">
        <f t="shared" si="29"/>
        <v/>
      </c>
      <c r="E521" s="22"/>
      <c r="F521" s="23"/>
    </row>
    <row r="522" spans="1:6" s="20" customFormat="1" x14ac:dyDescent="0.25">
      <c r="A522" s="1"/>
      <c r="B522" s="21" t="str">
        <f t="shared" si="28"/>
        <v/>
      </c>
      <c r="C522" s="19"/>
      <c r="D522" s="22" t="str">
        <f t="shared" si="29"/>
        <v/>
      </c>
      <c r="E522" s="22"/>
      <c r="F522" s="23"/>
    </row>
    <row r="523" spans="1:6" s="20" customFormat="1" x14ac:dyDescent="0.25">
      <c r="A523" s="1"/>
      <c r="B523" s="21" t="str">
        <f t="shared" si="28"/>
        <v/>
      </c>
      <c r="C523" s="19"/>
      <c r="D523" s="22" t="str">
        <f t="shared" si="29"/>
        <v/>
      </c>
      <c r="E523" s="22"/>
      <c r="F523" s="23"/>
    </row>
    <row r="524" spans="1:6" s="20" customFormat="1" x14ac:dyDescent="0.25">
      <c r="A524" s="1"/>
      <c r="B524" s="21" t="str">
        <f t="shared" si="28"/>
        <v/>
      </c>
      <c r="C524" s="19"/>
      <c r="D524" s="22" t="str">
        <f t="shared" si="29"/>
        <v/>
      </c>
      <c r="E524" s="22"/>
      <c r="F524" s="23"/>
    </row>
    <row r="525" spans="1:6" s="20" customFormat="1" x14ac:dyDescent="0.25">
      <c r="A525" s="1"/>
      <c r="B525" s="21" t="str">
        <f t="shared" si="28"/>
        <v/>
      </c>
      <c r="C525" s="19"/>
      <c r="D525" s="22" t="str">
        <f t="shared" si="29"/>
        <v/>
      </c>
      <c r="E525" s="22"/>
      <c r="F525" s="23"/>
    </row>
    <row r="526" spans="1:6" s="20" customFormat="1" x14ac:dyDescent="0.25">
      <c r="A526" s="1"/>
      <c r="B526" s="21" t="str">
        <f t="shared" si="28"/>
        <v/>
      </c>
      <c r="C526" s="19"/>
      <c r="D526" s="22" t="str">
        <f t="shared" si="29"/>
        <v/>
      </c>
      <c r="E526" s="22"/>
      <c r="F526" s="23"/>
    </row>
    <row r="527" spans="1:6" s="20" customFormat="1" x14ac:dyDescent="0.25">
      <c r="A527" s="1"/>
      <c r="B527" s="21" t="str">
        <f t="shared" si="28"/>
        <v/>
      </c>
      <c r="C527" s="19"/>
      <c r="D527" s="22" t="str">
        <f t="shared" si="29"/>
        <v/>
      </c>
      <c r="E527" s="22"/>
      <c r="F527" s="23"/>
    </row>
    <row r="528" spans="1:6" s="20" customFormat="1" x14ac:dyDescent="0.25">
      <c r="A528" s="1"/>
      <c r="B528" s="21" t="str">
        <f t="shared" si="28"/>
        <v/>
      </c>
      <c r="C528" s="19"/>
      <c r="D528" s="22" t="str">
        <f t="shared" si="29"/>
        <v/>
      </c>
      <c r="E528" s="22"/>
      <c r="F528" s="23"/>
    </row>
    <row r="529" spans="1:6" s="20" customFormat="1" x14ac:dyDescent="0.25">
      <c r="A529" s="1"/>
      <c r="B529" s="21" t="str">
        <f t="shared" si="28"/>
        <v/>
      </c>
      <c r="C529" s="19"/>
      <c r="D529" s="22" t="str">
        <f t="shared" si="29"/>
        <v/>
      </c>
      <c r="E529" s="22"/>
      <c r="F529" s="23"/>
    </row>
    <row r="530" spans="1:6" s="20" customFormat="1" x14ac:dyDescent="0.25">
      <c r="A530" s="1"/>
      <c r="B530" s="21" t="str">
        <f t="shared" si="28"/>
        <v/>
      </c>
      <c r="C530" s="19"/>
      <c r="D530" s="22" t="str">
        <f t="shared" si="29"/>
        <v/>
      </c>
      <c r="E530" s="22"/>
      <c r="F530" s="23"/>
    </row>
    <row r="531" spans="1:6" s="20" customFormat="1" x14ac:dyDescent="0.25">
      <c r="A531" s="1"/>
      <c r="B531" s="21" t="str">
        <f t="shared" si="28"/>
        <v/>
      </c>
      <c r="C531" s="19"/>
      <c r="D531" s="22" t="str">
        <f t="shared" si="29"/>
        <v/>
      </c>
      <c r="E531" s="22"/>
      <c r="F531" s="23"/>
    </row>
    <row r="532" spans="1:6" s="20" customFormat="1" x14ac:dyDescent="0.25">
      <c r="A532" s="1"/>
      <c r="B532" s="21" t="str">
        <f t="shared" si="28"/>
        <v/>
      </c>
      <c r="C532" s="19"/>
      <c r="D532" s="22" t="str">
        <f t="shared" si="29"/>
        <v/>
      </c>
      <c r="E532" s="22"/>
      <c r="F532" s="23"/>
    </row>
    <row r="533" spans="1:6" s="20" customFormat="1" x14ac:dyDescent="0.25">
      <c r="A533" s="1"/>
      <c r="B533" s="21" t="str">
        <f t="shared" si="28"/>
        <v/>
      </c>
      <c r="C533" s="19"/>
      <c r="D533" s="22" t="str">
        <f t="shared" si="29"/>
        <v/>
      </c>
      <c r="E533" s="22"/>
      <c r="F533" s="23"/>
    </row>
    <row r="534" spans="1:6" s="20" customFormat="1" x14ac:dyDescent="0.25">
      <c r="A534" s="1"/>
      <c r="B534" s="21" t="str">
        <f t="shared" si="28"/>
        <v/>
      </c>
      <c r="C534" s="19"/>
      <c r="D534" s="22" t="str">
        <f t="shared" si="29"/>
        <v/>
      </c>
      <c r="E534" s="22"/>
      <c r="F534" s="23"/>
    </row>
    <row r="535" spans="1:6" s="20" customFormat="1" x14ac:dyDescent="0.25">
      <c r="A535" s="1"/>
      <c r="B535" s="21" t="str">
        <f t="shared" si="28"/>
        <v/>
      </c>
      <c r="C535" s="19"/>
      <c r="D535" s="22" t="str">
        <f t="shared" si="29"/>
        <v/>
      </c>
      <c r="E535" s="22"/>
      <c r="F535" s="23"/>
    </row>
    <row r="536" spans="1:6" s="20" customFormat="1" x14ac:dyDescent="0.25">
      <c r="A536" s="1"/>
      <c r="B536" s="21" t="str">
        <f t="shared" si="28"/>
        <v/>
      </c>
      <c r="C536" s="19"/>
      <c r="D536" s="22" t="str">
        <f t="shared" si="29"/>
        <v/>
      </c>
      <c r="E536" s="22"/>
      <c r="F536" s="23"/>
    </row>
    <row r="537" spans="1:6" s="20" customFormat="1" x14ac:dyDescent="0.25">
      <c r="A537" s="1"/>
      <c r="B537" s="21" t="str">
        <f t="shared" si="28"/>
        <v/>
      </c>
      <c r="C537" s="19"/>
      <c r="D537" s="22" t="str">
        <f t="shared" si="29"/>
        <v/>
      </c>
      <c r="E537" s="22"/>
      <c r="F537" s="23"/>
    </row>
    <row r="538" spans="1:6" s="20" customFormat="1" x14ac:dyDescent="0.25">
      <c r="A538" s="1"/>
      <c r="B538" s="21" t="str">
        <f t="shared" ref="B538:B601" si="30">IF(B537&lt;$E$10,DATE(YEAR(B537+33),MONTH(B537+33),1),"")</f>
        <v/>
      </c>
      <c r="C538" s="19"/>
      <c r="D538" s="22" t="str">
        <f t="shared" ref="D538:D601" si="31">IF(AND(B538="",B537&lt;&gt;""),-$E$13,IF(AND(ISNUMBER(B538),B538&lt;=$E$10),$E$11+$E$12,""))</f>
        <v/>
      </c>
      <c r="E538" s="22"/>
      <c r="F538" s="23"/>
    </row>
    <row r="539" spans="1:6" s="20" customFormat="1" x14ac:dyDescent="0.25">
      <c r="A539" s="1"/>
      <c r="B539" s="21" t="str">
        <f t="shared" si="30"/>
        <v/>
      </c>
      <c r="C539" s="19"/>
      <c r="D539" s="22" t="str">
        <f t="shared" si="31"/>
        <v/>
      </c>
      <c r="E539" s="22"/>
      <c r="F539" s="23"/>
    </row>
    <row r="540" spans="1:6" s="20" customFormat="1" x14ac:dyDescent="0.25">
      <c r="A540" s="1"/>
      <c r="B540" s="21" t="str">
        <f t="shared" si="30"/>
        <v/>
      </c>
      <c r="C540" s="19"/>
      <c r="D540" s="22" t="str">
        <f t="shared" si="31"/>
        <v/>
      </c>
      <c r="E540" s="22"/>
      <c r="F540" s="23"/>
    </row>
    <row r="541" spans="1:6" s="20" customFormat="1" x14ac:dyDescent="0.25">
      <c r="A541" s="1"/>
      <c r="B541" s="21" t="str">
        <f t="shared" si="30"/>
        <v/>
      </c>
      <c r="C541" s="19"/>
      <c r="D541" s="22" t="str">
        <f t="shared" si="31"/>
        <v/>
      </c>
      <c r="E541" s="22"/>
      <c r="F541" s="23"/>
    </row>
    <row r="542" spans="1:6" s="20" customFormat="1" x14ac:dyDescent="0.25">
      <c r="A542" s="1"/>
      <c r="B542" s="21" t="str">
        <f t="shared" si="30"/>
        <v/>
      </c>
      <c r="C542" s="19"/>
      <c r="D542" s="22" t="str">
        <f t="shared" si="31"/>
        <v/>
      </c>
      <c r="E542" s="22"/>
      <c r="F542" s="23"/>
    </row>
    <row r="543" spans="1:6" s="20" customFormat="1" x14ac:dyDescent="0.25">
      <c r="A543" s="1"/>
      <c r="B543" s="21" t="str">
        <f t="shared" si="30"/>
        <v/>
      </c>
      <c r="C543" s="19"/>
      <c r="D543" s="22" t="str">
        <f t="shared" si="31"/>
        <v/>
      </c>
      <c r="E543" s="22"/>
      <c r="F543" s="23"/>
    </row>
    <row r="544" spans="1:6" s="20" customFormat="1" x14ac:dyDescent="0.25">
      <c r="A544" s="1"/>
      <c r="B544" s="21" t="str">
        <f t="shared" si="30"/>
        <v/>
      </c>
      <c r="C544" s="19"/>
      <c r="D544" s="22" t="str">
        <f t="shared" si="31"/>
        <v/>
      </c>
      <c r="E544" s="22"/>
      <c r="F544" s="23"/>
    </row>
    <row r="545" spans="1:6" s="20" customFormat="1" x14ac:dyDescent="0.25">
      <c r="A545" s="1"/>
      <c r="B545" s="21" t="str">
        <f t="shared" si="30"/>
        <v/>
      </c>
      <c r="C545" s="19"/>
      <c r="D545" s="22" t="str">
        <f t="shared" si="31"/>
        <v/>
      </c>
      <c r="E545" s="22"/>
      <c r="F545" s="23"/>
    </row>
    <row r="546" spans="1:6" s="20" customFormat="1" x14ac:dyDescent="0.25">
      <c r="A546" s="1"/>
      <c r="B546" s="21" t="str">
        <f t="shared" si="30"/>
        <v/>
      </c>
      <c r="C546" s="19"/>
      <c r="D546" s="22" t="str">
        <f t="shared" si="31"/>
        <v/>
      </c>
      <c r="E546" s="22"/>
      <c r="F546" s="23"/>
    </row>
    <row r="547" spans="1:6" s="20" customFormat="1" x14ac:dyDescent="0.25">
      <c r="A547" s="1"/>
      <c r="B547" s="21" t="str">
        <f t="shared" si="30"/>
        <v/>
      </c>
      <c r="C547" s="19"/>
      <c r="D547" s="22" t="str">
        <f t="shared" si="31"/>
        <v/>
      </c>
      <c r="E547" s="22"/>
      <c r="F547" s="23"/>
    </row>
    <row r="548" spans="1:6" s="20" customFormat="1" x14ac:dyDescent="0.25">
      <c r="A548" s="1"/>
      <c r="B548" s="21" t="str">
        <f t="shared" si="30"/>
        <v/>
      </c>
      <c r="C548" s="19"/>
      <c r="D548" s="22" t="str">
        <f t="shared" si="31"/>
        <v/>
      </c>
      <c r="E548" s="22"/>
      <c r="F548" s="23"/>
    </row>
    <row r="549" spans="1:6" s="20" customFormat="1" x14ac:dyDescent="0.25">
      <c r="A549" s="1"/>
      <c r="B549" s="21" t="str">
        <f t="shared" si="30"/>
        <v/>
      </c>
      <c r="C549" s="19"/>
      <c r="D549" s="22" t="str">
        <f t="shared" si="31"/>
        <v/>
      </c>
      <c r="E549" s="22"/>
      <c r="F549" s="23"/>
    </row>
    <row r="550" spans="1:6" s="20" customFormat="1" x14ac:dyDescent="0.25">
      <c r="A550" s="1"/>
      <c r="B550" s="21" t="str">
        <f t="shared" si="30"/>
        <v/>
      </c>
      <c r="C550" s="19"/>
      <c r="D550" s="22" t="str">
        <f t="shared" si="31"/>
        <v/>
      </c>
      <c r="E550" s="22"/>
      <c r="F550" s="23"/>
    </row>
    <row r="551" spans="1:6" s="20" customFormat="1" x14ac:dyDescent="0.25">
      <c r="A551" s="1"/>
      <c r="B551" s="21" t="str">
        <f t="shared" si="30"/>
        <v/>
      </c>
      <c r="C551" s="19"/>
      <c r="D551" s="22" t="str">
        <f t="shared" si="31"/>
        <v/>
      </c>
      <c r="E551" s="22"/>
      <c r="F551" s="23"/>
    </row>
    <row r="552" spans="1:6" s="20" customFormat="1" x14ac:dyDescent="0.25">
      <c r="A552" s="1"/>
      <c r="B552" s="21" t="str">
        <f t="shared" si="30"/>
        <v/>
      </c>
      <c r="C552" s="19"/>
      <c r="D552" s="22" t="str">
        <f t="shared" si="31"/>
        <v/>
      </c>
      <c r="E552" s="22"/>
      <c r="F552" s="23"/>
    </row>
    <row r="553" spans="1:6" s="20" customFormat="1" x14ac:dyDescent="0.25">
      <c r="A553" s="1"/>
      <c r="B553" s="21" t="str">
        <f t="shared" si="30"/>
        <v/>
      </c>
      <c r="C553" s="19"/>
      <c r="D553" s="22" t="str">
        <f t="shared" si="31"/>
        <v/>
      </c>
      <c r="E553" s="22"/>
      <c r="F553" s="23"/>
    </row>
    <row r="554" spans="1:6" s="20" customFormat="1" x14ac:dyDescent="0.25">
      <c r="A554" s="1"/>
      <c r="B554" s="21" t="str">
        <f t="shared" si="30"/>
        <v/>
      </c>
      <c r="C554" s="19"/>
      <c r="D554" s="22" t="str">
        <f t="shared" si="31"/>
        <v/>
      </c>
      <c r="E554" s="22"/>
      <c r="F554" s="23"/>
    </row>
    <row r="555" spans="1:6" s="20" customFormat="1" x14ac:dyDescent="0.25">
      <c r="A555" s="1"/>
      <c r="B555" s="21" t="str">
        <f t="shared" si="30"/>
        <v/>
      </c>
      <c r="C555" s="19"/>
      <c r="D555" s="22" t="str">
        <f t="shared" si="31"/>
        <v/>
      </c>
      <c r="E555" s="22"/>
      <c r="F555" s="23"/>
    </row>
    <row r="556" spans="1:6" s="20" customFormat="1" x14ac:dyDescent="0.25">
      <c r="A556" s="1"/>
      <c r="B556" s="21" t="str">
        <f t="shared" si="30"/>
        <v/>
      </c>
      <c r="C556" s="19"/>
      <c r="D556" s="22" t="str">
        <f t="shared" si="31"/>
        <v/>
      </c>
      <c r="E556" s="22"/>
      <c r="F556" s="23"/>
    </row>
    <row r="557" spans="1:6" s="20" customFormat="1" x14ac:dyDescent="0.25">
      <c r="A557" s="1"/>
      <c r="B557" s="21" t="str">
        <f t="shared" si="30"/>
        <v/>
      </c>
      <c r="C557" s="19"/>
      <c r="D557" s="22" t="str">
        <f t="shared" si="31"/>
        <v/>
      </c>
      <c r="E557" s="22"/>
      <c r="F557" s="23"/>
    </row>
    <row r="558" spans="1:6" s="20" customFormat="1" x14ac:dyDescent="0.25">
      <c r="A558" s="1"/>
      <c r="B558" s="21" t="str">
        <f t="shared" si="30"/>
        <v/>
      </c>
      <c r="C558" s="19"/>
      <c r="D558" s="22" t="str">
        <f t="shared" si="31"/>
        <v/>
      </c>
      <c r="E558" s="22"/>
      <c r="F558" s="23"/>
    </row>
    <row r="559" spans="1:6" s="20" customFormat="1" x14ac:dyDescent="0.25">
      <c r="A559" s="1"/>
      <c r="B559" s="21" t="str">
        <f t="shared" si="30"/>
        <v/>
      </c>
      <c r="C559" s="19"/>
      <c r="D559" s="22" t="str">
        <f t="shared" si="31"/>
        <v/>
      </c>
      <c r="E559" s="22"/>
      <c r="F559" s="23"/>
    </row>
    <row r="560" spans="1:6" s="20" customFormat="1" x14ac:dyDescent="0.25">
      <c r="A560" s="1"/>
      <c r="B560" s="21" t="str">
        <f t="shared" si="30"/>
        <v/>
      </c>
      <c r="C560" s="19"/>
      <c r="D560" s="22" t="str">
        <f t="shared" si="31"/>
        <v/>
      </c>
      <c r="E560" s="22"/>
      <c r="F560" s="23"/>
    </row>
    <row r="561" spans="1:6" s="20" customFormat="1" x14ac:dyDescent="0.25">
      <c r="A561" s="1"/>
      <c r="B561" s="21" t="str">
        <f t="shared" si="30"/>
        <v/>
      </c>
      <c r="C561" s="19"/>
      <c r="D561" s="22" t="str">
        <f t="shared" si="31"/>
        <v/>
      </c>
      <c r="E561" s="22"/>
      <c r="F561" s="23"/>
    </row>
    <row r="562" spans="1:6" s="20" customFormat="1" x14ac:dyDescent="0.25">
      <c r="A562" s="1"/>
      <c r="B562" s="21" t="str">
        <f t="shared" si="30"/>
        <v/>
      </c>
      <c r="C562" s="19"/>
      <c r="D562" s="22" t="str">
        <f t="shared" si="31"/>
        <v/>
      </c>
      <c r="E562" s="22"/>
      <c r="F562" s="23"/>
    </row>
    <row r="563" spans="1:6" s="20" customFormat="1" x14ac:dyDescent="0.25">
      <c r="A563" s="1"/>
      <c r="B563" s="21" t="str">
        <f t="shared" si="30"/>
        <v/>
      </c>
      <c r="C563" s="19"/>
      <c r="D563" s="22" t="str">
        <f t="shared" si="31"/>
        <v/>
      </c>
      <c r="E563" s="22"/>
      <c r="F563" s="23"/>
    </row>
    <row r="564" spans="1:6" s="20" customFormat="1" x14ac:dyDescent="0.25">
      <c r="A564" s="1"/>
      <c r="B564" s="21" t="str">
        <f t="shared" si="30"/>
        <v/>
      </c>
      <c r="C564" s="19"/>
      <c r="D564" s="22" t="str">
        <f t="shared" si="31"/>
        <v/>
      </c>
      <c r="E564" s="22"/>
      <c r="F564" s="23"/>
    </row>
    <row r="565" spans="1:6" s="20" customFormat="1" x14ac:dyDescent="0.25">
      <c r="A565" s="1"/>
      <c r="B565" s="21" t="str">
        <f t="shared" si="30"/>
        <v/>
      </c>
      <c r="C565" s="19"/>
      <c r="D565" s="22" t="str">
        <f t="shared" si="31"/>
        <v/>
      </c>
      <c r="E565" s="22"/>
      <c r="F565" s="23"/>
    </row>
    <row r="566" spans="1:6" s="20" customFormat="1" x14ac:dyDescent="0.25">
      <c r="A566" s="1"/>
      <c r="B566" s="21" t="str">
        <f t="shared" si="30"/>
        <v/>
      </c>
      <c r="C566" s="19"/>
      <c r="D566" s="22" t="str">
        <f t="shared" si="31"/>
        <v/>
      </c>
      <c r="E566" s="22"/>
      <c r="F566" s="23"/>
    </row>
    <row r="567" spans="1:6" s="20" customFormat="1" x14ac:dyDescent="0.25">
      <c r="A567" s="1"/>
      <c r="B567" s="21" t="str">
        <f t="shared" si="30"/>
        <v/>
      </c>
      <c r="C567" s="19"/>
      <c r="D567" s="22" t="str">
        <f t="shared" si="31"/>
        <v/>
      </c>
      <c r="E567" s="22"/>
      <c r="F567" s="23"/>
    </row>
    <row r="568" spans="1:6" s="20" customFormat="1" x14ac:dyDescent="0.25">
      <c r="A568" s="1"/>
      <c r="B568" s="21" t="str">
        <f t="shared" si="30"/>
        <v/>
      </c>
      <c r="C568" s="19"/>
      <c r="D568" s="22" t="str">
        <f t="shared" si="31"/>
        <v/>
      </c>
      <c r="E568" s="22"/>
      <c r="F568" s="23"/>
    </row>
    <row r="569" spans="1:6" s="20" customFormat="1" x14ac:dyDescent="0.25">
      <c r="A569" s="1"/>
      <c r="B569" s="21" t="str">
        <f t="shared" si="30"/>
        <v/>
      </c>
      <c r="C569" s="19"/>
      <c r="D569" s="22" t="str">
        <f t="shared" si="31"/>
        <v/>
      </c>
      <c r="E569" s="22"/>
      <c r="F569" s="23"/>
    </row>
    <row r="570" spans="1:6" s="20" customFormat="1" x14ac:dyDescent="0.25">
      <c r="A570" s="1"/>
      <c r="B570" s="21" t="str">
        <f t="shared" si="30"/>
        <v/>
      </c>
      <c r="C570" s="19"/>
      <c r="D570" s="22" t="str">
        <f t="shared" si="31"/>
        <v/>
      </c>
      <c r="E570" s="22"/>
      <c r="F570" s="23"/>
    </row>
    <row r="571" spans="1:6" s="20" customFormat="1" x14ac:dyDescent="0.25">
      <c r="A571" s="1"/>
      <c r="B571" s="21" t="str">
        <f t="shared" si="30"/>
        <v/>
      </c>
      <c r="C571" s="19"/>
      <c r="D571" s="22" t="str">
        <f t="shared" si="31"/>
        <v/>
      </c>
      <c r="E571" s="22"/>
      <c r="F571" s="23"/>
    </row>
    <row r="572" spans="1:6" s="20" customFormat="1" x14ac:dyDescent="0.25">
      <c r="A572" s="1"/>
      <c r="B572" s="21" t="str">
        <f t="shared" si="30"/>
        <v/>
      </c>
      <c r="C572" s="19"/>
      <c r="D572" s="22" t="str">
        <f t="shared" si="31"/>
        <v/>
      </c>
      <c r="E572" s="22"/>
      <c r="F572" s="23"/>
    </row>
    <row r="573" spans="1:6" s="20" customFormat="1" x14ac:dyDescent="0.25">
      <c r="A573" s="1"/>
      <c r="B573" s="21" t="str">
        <f t="shared" si="30"/>
        <v/>
      </c>
      <c r="C573" s="19"/>
      <c r="D573" s="22" t="str">
        <f t="shared" si="31"/>
        <v/>
      </c>
      <c r="E573" s="22"/>
      <c r="F573" s="23"/>
    </row>
    <row r="574" spans="1:6" s="20" customFormat="1" x14ac:dyDescent="0.25">
      <c r="A574" s="1"/>
      <c r="B574" s="21" t="str">
        <f t="shared" si="30"/>
        <v/>
      </c>
      <c r="C574" s="19"/>
      <c r="D574" s="22" t="str">
        <f t="shared" si="31"/>
        <v/>
      </c>
      <c r="E574" s="22"/>
      <c r="F574" s="23"/>
    </row>
    <row r="575" spans="1:6" s="20" customFormat="1" x14ac:dyDescent="0.25">
      <c r="A575" s="1"/>
      <c r="B575" s="21" t="str">
        <f t="shared" si="30"/>
        <v/>
      </c>
      <c r="C575" s="19"/>
      <c r="D575" s="22" t="str">
        <f t="shared" si="31"/>
        <v/>
      </c>
      <c r="E575" s="22"/>
      <c r="F575" s="23"/>
    </row>
    <row r="576" spans="1:6" s="20" customFormat="1" x14ac:dyDescent="0.25">
      <c r="A576" s="1"/>
      <c r="B576" s="21" t="str">
        <f t="shared" si="30"/>
        <v/>
      </c>
      <c r="C576" s="19"/>
      <c r="D576" s="22" t="str">
        <f t="shared" si="31"/>
        <v/>
      </c>
      <c r="E576" s="22"/>
      <c r="F576" s="23"/>
    </row>
    <row r="577" spans="1:6" s="20" customFormat="1" x14ac:dyDescent="0.25">
      <c r="A577" s="1"/>
      <c r="B577" s="21" t="str">
        <f t="shared" si="30"/>
        <v/>
      </c>
      <c r="C577" s="19"/>
      <c r="D577" s="22" t="str">
        <f t="shared" si="31"/>
        <v/>
      </c>
      <c r="E577" s="22"/>
      <c r="F577" s="23"/>
    </row>
    <row r="578" spans="1:6" s="20" customFormat="1" x14ac:dyDescent="0.25">
      <c r="A578" s="1"/>
      <c r="B578" s="21" t="str">
        <f t="shared" si="30"/>
        <v/>
      </c>
      <c r="C578" s="19"/>
      <c r="D578" s="22" t="str">
        <f t="shared" si="31"/>
        <v/>
      </c>
      <c r="E578" s="22"/>
      <c r="F578" s="23"/>
    </row>
    <row r="579" spans="1:6" s="20" customFormat="1" x14ac:dyDescent="0.25">
      <c r="A579" s="1"/>
      <c r="B579" s="21" t="str">
        <f t="shared" si="30"/>
        <v/>
      </c>
      <c r="C579" s="19"/>
      <c r="D579" s="22" t="str">
        <f t="shared" si="31"/>
        <v/>
      </c>
      <c r="E579" s="22"/>
      <c r="F579" s="23"/>
    </row>
    <row r="580" spans="1:6" s="20" customFormat="1" x14ac:dyDescent="0.25">
      <c r="A580" s="1"/>
      <c r="B580" s="21" t="str">
        <f t="shared" si="30"/>
        <v/>
      </c>
      <c r="C580" s="19"/>
      <c r="D580" s="22" t="str">
        <f t="shared" si="31"/>
        <v/>
      </c>
      <c r="E580" s="22"/>
      <c r="F580" s="23"/>
    </row>
    <row r="581" spans="1:6" s="20" customFormat="1" x14ac:dyDescent="0.25">
      <c r="A581" s="1"/>
      <c r="B581" s="21" t="str">
        <f t="shared" si="30"/>
        <v/>
      </c>
      <c r="C581" s="19"/>
      <c r="D581" s="22" t="str">
        <f t="shared" si="31"/>
        <v/>
      </c>
      <c r="E581" s="22"/>
      <c r="F581" s="23"/>
    </row>
    <row r="582" spans="1:6" s="20" customFormat="1" x14ac:dyDescent="0.25">
      <c r="A582" s="1"/>
      <c r="B582" s="21" t="str">
        <f t="shared" si="30"/>
        <v/>
      </c>
      <c r="C582" s="19"/>
      <c r="D582" s="22" t="str">
        <f t="shared" si="31"/>
        <v/>
      </c>
      <c r="E582" s="22"/>
      <c r="F582" s="23"/>
    </row>
    <row r="583" spans="1:6" s="20" customFormat="1" x14ac:dyDescent="0.25">
      <c r="A583" s="1"/>
      <c r="B583" s="21" t="str">
        <f t="shared" si="30"/>
        <v/>
      </c>
      <c r="C583" s="19"/>
      <c r="D583" s="22" t="str">
        <f t="shared" si="31"/>
        <v/>
      </c>
      <c r="E583" s="22"/>
      <c r="F583" s="23"/>
    </row>
    <row r="584" spans="1:6" s="20" customFormat="1" x14ac:dyDescent="0.25">
      <c r="A584" s="1"/>
      <c r="B584" s="21" t="str">
        <f t="shared" si="30"/>
        <v/>
      </c>
      <c r="C584" s="19"/>
      <c r="D584" s="22" t="str">
        <f t="shared" si="31"/>
        <v/>
      </c>
      <c r="E584" s="22"/>
      <c r="F584" s="23"/>
    </row>
    <row r="585" spans="1:6" s="20" customFormat="1" x14ac:dyDescent="0.25">
      <c r="A585" s="1"/>
      <c r="B585" s="21" t="str">
        <f t="shared" si="30"/>
        <v/>
      </c>
      <c r="C585" s="19"/>
      <c r="D585" s="22" t="str">
        <f t="shared" si="31"/>
        <v/>
      </c>
      <c r="E585" s="22"/>
      <c r="F585" s="23"/>
    </row>
    <row r="586" spans="1:6" s="20" customFormat="1" x14ac:dyDescent="0.25">
      <c r="A586" s="1"/>
      <c r="B586" s="21" t="str">
        <f t="shared" si="30"/>
        <v/>
      </c>
      <c r="C586" s="19"/>
      <c r="D586" s="22" t="str">
        <f t="shared" si="31"/>
        <v/>
      </c>
      <c r="E586" s="22"/>
      <c r="F586" s="23"/>
    </row>
    <row r="587" spans="1:6" s="20" customFormat="1" x14ac:dyDescent="0.25">
      <c r="A587" s="1"/>
      <c r="B587" s="21" t="str">
        <f t="shared" si="30"/>
        <v/>
      </c>
      <c r="C587" s="19"/>
      <c r="D587" s="22" t="str">
        <f t="shared" si="31"/>
        <v/>
      </c>
      <c r="E587" s="22"/>
      <c r="F587" s="23"/>
    </row>
    <row r="588" spans="1:6" s="20" customFormat="1" x14ac:dyDescent="0.25">
      <c r="A588" s="1"/>
      <c r="B588" s="21" t="str">
        <f t="shared" si="30"/>
        <v/>
      </c>
      <c r="C588" s="19"/>
      <c r="D588" s="22" t="str">
        <f t="shared" si="31"/>
        <v/>
      </c>
      <c r="E588" s="22"/>
      <c r="F588" s="23"/>
    </row>
    <row r="589" spans="1:6" s="20" customFormat="1" x14ac:dyDescent="0.25">
      <c r="A589" s="1"/>
      <c r="B589" s="21" t="str">
        <f t="shared" si="30"/>
        <v/>
      </c>
      <c r="C589" s="19"/>
      <c r="D589" s="22" t="str">
        <f t="shared" si="31"/>
        <v/>
      </c>
      <c r="E589" s="22"/>
      <c r="F589" s="23"/>
    </row>
    <row r="590" spans="1:6" s="20" customFormat="1" x14ac:dyDescent="0.25">
      <c r="A590" s="1"/>
      <c r="B590" s="21" t="str">
        <f t="shared" si="30"/>
        <v/>
      </c>
      <c r="C590" s="19"/>
      <c r="D590" s="22" t="str">
        <f t="shared" si="31"/>
        <v/>
      </c>
      <c r="E590" s="22"/>
      <c r="F590" s="23"/>
    </row>
    <row r="591" spans="1:6" s="20" customFormat="1" x14ac:dyDescent="0.25">
      <c r="A591" s="1"/>
      <c r="B591" s="21" t="str">
        <f t="shared" si="30"/>
        <v/>
      </c>
      <c r="C591" s="19"/>
      <c r="D591" s="22" t="str">
        <f t="shared" si="31"/>
        <v/>
      </c>
      <c r="E591" s="22"/>
      <c r="F591" s="23"/>
    </row>
    <row r="592" spans="1:6" s="20" customFormat="1" x14ac:dyDescent="0.25">
      <c r="A592" s="1"/>
      <c r="B592" s="21" t="str">
        <f t="shared" si="30"/>
        <v/>
      </c>
      <c r="C592" s="19"/>
      <c r="D592" s="22" t="str">
        <f t="shared" si="31"/>
        <v/>
      </c>
      <c r="E592" s="22"/>
      <c r="F592" s="23"/>
    </row>
    <row r="593" spans="1:6" s="20" customFormat="1" x14ac:dyDescent="0.25">
      <c r="A593" s="1"/>
      <c r="B593" s="21" t="str">
        <f t="shared" si="30"/>
        <v/>
      </c>
      <c r="C593" s="19"/>
      <c r="D593" s="22" t="str">
        <f t="shared" si="31"/>
        <v/>
      </c>
      <c r="E593" s="22"/>
      <c r="F593" s="23"/>
    </row>
    <row r="594" spans="1:6" s="20" customFormat="1" x14ac:dyDescent="0.25">
      <c r="A594" s="1"/>
      <c r="B594" s="21" t="str">
        <f t="shared" si="30"/>
        <v/>
      </c>
      <c r="C594" s="19"/>
      <c r="D594" s="22" t="str">
        <f t="shared" si="31"/>
        <v/>
      </c>
      <c r="E594" s="22"/>
      <c r="F594" s="23"/>
    </row>
    <row r="595" spans="1:6" s="20" customFormat="1" x14ac:dyDescent="0.25">
      <c r="A595" s="1"/>
      <c r="B595" s="21" t="str">
        <f t="shared" si="30"/>
        <v/>
      </c>
      <c r="C595" s="19"/>
      <c r="D595" s="22" t="str">
        <f t="shared" si="31"/>
        <v/>
      </c>
      <c r="E595" s="22"/>
      <c r="F595" s="23"/>
    </row>
    <row r="596" spans="1:6" s="20" customFormat="1" x14ac:dyDescent="0.25">
      <c r="A596" s="1"/>
      <c r="B596" s="21" t="str">
        <f t="shared" si="30"/>
        <v/>
      </c>
      <c r="C596" s="19"/>
      <c r="D596" s="22" t="str">
        <f t="shared" si="31"/>
        <v/>
      </c>
      <c r="E596" s="22"/>
      <c r="F596" s="23"/>
    </row>
    <row r="597" spans="1:6" s="20" customFormat="1" x14ac:dyDescent="0.25">
      <c r="A597" s="1"/>
      <c r="B597" s="21" t="str">
        <f t="shared" si="30"/>
        <v/>
      </c>
      <c r="C597" s="19"/>
      <c r="D597" s="22" t="str">
        <f t="shared" si="31"/>
        <v/>
      </c>
      <c r="E597" s="22"/>
      <c r="F597" s="23"/>
    </row>
    <row r="598" spans="1:6" s="20" customFormat="1" x14ac:dyDescent="0.25">
      <c r="A598" s="1"/>
      <c r="B598" s="21" t="str">
        <f t="shared" si="30"/>
        <v/>
      </c>
      <c r="C598" s="19"/>
      <c r="D598" s="22" t="str">
        <f t="shared" si="31"/>
        <v/>
      </c>
      <c r="E598" s="22"/>
      <c r="F598" s="23"/>
    </row>
    <row r="599" spans="1:6" s="20" customFormat="1" x14ac:dyDescent="0.25">
      <c r="A599" s="1"/>
      <c r="B599" s="21" t="str">
        <f t="shared" si="30"/>
        <v/>
      </c>
      <c r="C599" s="19"/>
      <c r="D599" s="22" t="str">
        <f t="shared" si="31"/>
        <v/>
      </c>
      <c r="E599" s="22"/>
      <c r="F599" s="23"/>
    </row>
    <row r="600" spans="1:6" s="20" customFormat="1" x14ac:dyDescent="0.25">
      <c r="A600" s="1"/>
      <c r="B600" s="21" t="str">
        <f t="shared" si="30"/>
        <v/>
      </c>
      <c r="C600" s="19"/>
      <c r="D600" s="22" t="str">
        <f t="shared" si="31"/>
        <v/>
      </c>
      <c r="E600" s="22"/>
      <c r="F600" s="23"/>
    </row>
    <row r="601" spans="1:6" s="20" customFormat="1" x14ac:dyDescent="0.25">
      <c r="A601" s="1"/>
      <c r="B601" s="21" t="str">
        <f t="shared" si="30"/>
        <v/>
      </c>
      <c r="C601" s="19"/>
      <c r="D601" s="22" t="str">
        <f t="shared" si="31"/>
        <v/>
      </c>
      <c r="E601" s="22"/>
      <c r="F601" s="23"/>
    </row>
    <row r="602" spans="1:6" s="20" customFormat="1" x14ac:dyDescent="0.25">
      <c r="A602" s="1"/>
      <c r="B602" s="21" t="str">
        <f t="shared" ref="B602:B633" si="32">IF(B601&lt;$E$10,DATE(YEAR(B601+33),MONTH(B601+33),1),"")</f>
        <v/>
      </c>
      <c r="C602" s="19"/>
      <c r="D602" s="22" t="str">
        <f t="shared" ref="D602:D633" si="33">IF(AND(B602="",B601&lt;&gt;""),-$E$13,IF(AND(ISNUMBER(B602),B602&lt;=$E$10),$E$11+$E$12,""))</f>
        <v/>
      </c>
      <c r="E602" s="22"/>
      <c r="F602" s="23"/>
    </row>
    <row r="603" spans="1:6" s="20" customFormat="1" x14ac:dyDescent="0.25">
      <c r="A603" s="1"/>
      <c r="B603" s="21" t="str">
        <f t="shared" si="32"/>
        <v/>
      </c>
      <c r="C603" s="19"/>
      <c r="D603" s="22" t="str">
        <f t="shared" si="33"/>
        <v/>
      </c>
      <c r="E603" s="22"/>
      <c r="F603" s="23"/>
    </row>
    <row r="604" spans="1:6" s="20" customFormat="1" x14ac:dyDescent="0.25">
      <c r="A604" s="1"/>
      <c r="B604" s="21" t="str">
        <f t="shared" si="32"/>
        <v/>
      </c>
      <c r="C604" s="19"/>
      <c r="D604" s="22" t="str">
        <f t="shared" si="33"/>
        <v/>
      </c>
      <c r="E604" s="22"/>
      <c r="F604" s="23"/>
    </row>
    <row r="605" spans="1:6" s="20" customFormat="1" x14ac:dyDescent="0.25">
      <c r="A605" s="1"/>
      <c r="B605" s="21" t="str">
        <f t="shared" si="32"/>
        <v/>
      </c>
      <c r="C605" s="19"/>
      <c r="D605" s="22" t="str">
        <f t="shared" si="33"/>
        <v/>
      </c>
      <c r="E605" s="22"/>
      <c r="F605" s="23"/>
    </row>
    <row r="606" spans="1:6" s="20" customFormat="1" x14ac:dyDescent="0.25">
      <c r="A606" s="1"/>
      <c r="B606" s="21" t="str">
        <f t="shared" si="32"/>
        <v/>
      </c>
      <c r="C606" s="19"/>
      <c r="D606" s="22" t="str">
        <f t="shared" si="33"/>
        <v/>
      </c>
      <c r="E606" s="22"/>
      <c r="F606" s="23"/>
    </row>
    <row r="607" spans="1:6" s="20" customFormat="1" x14ac:dyDescent="0.25">
      <c r="A607" s="1"/>
      <c r="B607" s="21" t="str">
        <f t="shared" si="32"/>
        <v/>
      </c>
      <c r="C607" s="19"/>
      <c r="D607" s="22" t="str">
        <f t="shared" si="33"/>
        <v/>
      </c>
      <c r="E607" s="22"/>
      <c r="F607" s="23"/>
    </row>
    <row r="608" spans="1:6" s="20" customFormat="1" x14ac:dyDescent="0.25">
      <c r="A608" s="1"/>
      <c r="B608" s="21" t="str">
        <f t="shared" si="32"/>
        <v/>
      </c>
      <c r="C608" s="19"/>
      <c r="D608" s="22" t="str">
        <f t="shared" si="33"/>
        <v/>
      </c>
      <c r="E608" s="22"/>
      <c r="F608" s="23"/>
    </row>
    <row r="609" spans="1:6" s="20" customFormat="1" x14ac:dyDescent="0.25">
      <c r="A609" s="1"/>
      <c r="B609" s="21" t="str">
        <f t="shared" si="32"/>
        <v/>
      </c>
      <c r="C609" s="19"/>
      <c r="D609" s="22" t="str">
        <f t="shared" si="33"/>
        <v/>
      </c>
      <c r="E609" s="22"/>
      <c r="F609" s="23"/>
    </row>
    <row r="610" spans="1:6" s="20" customFormat="1" x14ac:dyDescent="0.25">
      <c r="A610" s="1"/>
      <c r="B610" s="21" t="str">
        <f t="shared" si="32"/>
        <v/>
      </c>
      <c r="C610" s="19"/>
      <c r="D610" s="22" t="str">
        <f t="shared" si="33"/>
        <v/>
      </c>
      <c r="E610" s="22"/>
      <c r="F610" s="23"/>
    </row>
    <row r="611" spans="1:6" s="20" customFormat="1" x14ac:dyDescent="0.25">
      <c r="A611" s="1"/>
      <c r="B611" s="21" t="str">
        <f t="shared" si="32"/>
        <v/>
      </c>
      <c r="C611" s="19"/>
      <c r="D611" s="22" t="str">
        <f t="shared" si="33"/>
        <v/>
      </c>
      <c r="E611" s="22"/>
      <c r="F611" s="23"/>
    </row>
    <row r="612" spans="1:6" s="20" customFormat="1" x14ac:dyDescent="0.25">
      <c r="A612" s="1"/>
      <c r="B612" s="21" t="str">
        <f t="shared" si="32"/>
        <v/>
      </c>
      <c r="C612" s="19"/>
      <c r="D612" s="22" t="str">
        <f t="shared" si="33"/>
        <v/>
      </c>
      <c r="E612" s="22"/>
      <c r="F612" s="23"/>
    </row>
    <row r="613" spans="1:6" s="20" customFormat="1" x14ac:dyDescent="0.25">
      <c r="A613" s="1"/>
      <c r="B613" s="21" t="str">
        <f t="shared" si="32"/>
        <v/>
      </c>
      <c r="C613" s="19"/>
      <c r="D613" s="22" t="str">
        <f t="shared" si="33"/>
        <v/>
      </c>
      <c r="E613" s="22"/>
      <c r="F613" s="23"/>
    </row>
    <row r="614" spans="1:6" s="20" customFormat="1" x14ac:dyDescent="0.25">
      <c r="A614" s="1"/>
      <c r="B614" s="21" t="str">
        <f t="shared" si="32"/>
        <v/>
      </c>
      <c r="C614" s="19"/>
      <c r="D614" s="22" t="str">
        <f t="shared" si="33"/>
        <v/>
      </c>
      <c r="E614" s="22"/>
      <c r="F614" s="23"/>
    </row>
    <row r="615" spans="1:6" s="20" customFormat="1" x14ac:dyDescent="0.25">
      <c r="A615" s="1"/>
      <c r="B615" s="21" t="str">
        <f t="shared" si="32"/>
        <v/>
      </c>
      <c r="C615" s="19"/>
      <c r="D615" s="22" t="str">
        <f t="shared" si="33"/>
        <v/>
      </c>
      <c r="E615" s="22"/>
      <c r="F615" s="23"/>
    </row>
    <row r="616" spans="1:6" s="20" customFormat="1" x14ac:dyDescent="0.25">
      <c r="A616" s="1"/>
      <c r="B616" s="21" t="str">
        <f t="shared" si="32"/>
        <v/>
      </c>
      <c r="C616" s="19"/>
      <c r="D616" s="22" t="str">
        <f t="shared" si="33"/>
        <v/>
      </c>
      <c r="E616" s="22"/>
      <c r="F616" s="23"/>
    </row>
    <row r="617" spans="1:6" s="20" customFormat="1" x14ac:dyDescent="0.25">
      <c r="A617" s="1"/>
      <c r="B617" s="21" t="str">
        <f t="shared" si="32"/>
        <v/>
      </c>
      <c r="C617" s="19"/>
      <c r="D617" s="22" t="str">
        <f t="shared" si="33"/>
        <v/>
      </c>
      <c r="E617" s="22"/>
      <c r="F617" s="23"/>
    </row>
    <row r="618" spans="1:6" s="20" customFormat="1" x14ac:dyDescent="0.25">
      <c r="A618" s="1"/>
      <c r="B618" s="21" t="str">
        <f t="shared" si="32"/>
        <v/>
      </c>
      <c r="C618" s="19"/>
      <c r="D618" s="22" t="str">
        <f t="shared" si="33"/>
        <v/>
      </c>
      <c r="E618" s="22"/>
      <c r="F618" s="23"/>
    </row>
    <row r="619" spans="1:6" s="20" customFormat="1" x14ac:dyDescent="0.25">
      <c r="A619" s="1"/>
      <c r="B619" s="21" t="str">
        <f t="shared" si="32"/>
        <v/>
      </c>
      <c r="C619" s="19"/>
      <c r="D619" s="22" t="str">
        <f t="shared" si="33"/>
        <v/>
      </c>
      <c r="E619" s="22"/>
      <c r="F619" s="23"/>
    </row>
    <row r="620" spans="1:6" s="20" customFormat="1" x14ac:dyDescent="0.25">
      <c r="A620" s="1"/>
      <c r="B620" s="21" t="str">
        <f t="shared" si="32"/>
        <v/>
      </c>
      <c r="C620" s="19"/>
      <c r="D620" s="22" t="str">
        <f t="shared" si="33"/>
        <v/>
      </c>
      <c r="E620" s="22"/>
      <c r="F620" s="23"/>
    </row>
    <row r="621" spans="1:6" s="20" customFormat="1" x14ac:dyDescent="0.25">
      <c r="A621" s="1"/>
      <c r="B621" s="21" t="str">
        <f t="shared" si="32"/>
        <v/>
      </c>
      <c r="C621" s="19"/>
      <c r="D621" s="22" t="str">
        <f t="shared" si="33"/>
        <v/>
      </c>
      <c r="E621" s="22"/>
      <c r="F621" s="23"/>
    </row>
    <row r="622" spans="1:6" s="20" customFormat="1" x14ac:dyDescent="0.25">
      <c r="A622" s="1"/>
      <c r="B622" s="21" t="str">
        <f t="shared" si="32"/>
        <v/>
      </c>
      <c r="C622" s="19"/>
      <c r="D622" s="22" t="str">
        <f t="shared" si="33"/>
        <v/>
      </c>
      <c r="E622" s="22"/>
      <c r="F622" s="23"/>
    </row>
    <row r="623" spans="1:6" s="20" customFormat="1" x14ac:dyDescent="0.25">
      <c r="A623" s="1"/>
      <c r="B623" s="21" t="str">
        <f t="shared" si="32"/>
        <v/>
      </c>
      <c r="C623" s="19"/>
      <c r="D623" s="22" t="str">
        <f t="shared" si="33"/>
        <v/>
      </c>
      <c r="E623" s="22"/>
      <c r="F623" s="23"/>
    </row>
    <row r="624" spans="1:6" s="20" customFormat="1" x14ac:dyDescent="0.25">
      <c r="A624" s="1"/>
      <c r="B624" s="21" t="str">
        <f t="shared" si="32"/>
        <v/>
      </c>
      <c r="C624" s="19"/>
      <c r="D624" s="22" t="str">
        <f t="shared" si="33"/>
        <v/>
      </c>
      <c r="E624" s="22"/>
      <c r="F624" s="23"/>
    </row>
    <row r="625" spans="1:6" s="20" customFormat="1" x14ac:dyDescent="0.25">
      <c r="A625" s="1"/>
      <c r="B625" s="21" t="str">
        <f t="shared" si="32"/>
        <v/>
      </c>
      <c r="C625" s="19"/>
      <c r="D625" s="22" t="str">
        <f t="shared" si="33"/>
        <v/>
      </c>
      <c r="E625" s="22"/>
      <c r="F625" s="23"/>
    </row>
    <row r="626" spans="1:6" s="20" customFormat="1" x14ac:dyDescent="0.25">
      <c r="A626" s="1"/>
      <c r="B626" s="21" t="str">
        <f t="shared" si="32"/>
        <v/>
      </c>
      <c r="C626" s="19"/>
      <c r="D626" s="22" t="str">
        <f t="shared" si="33"/>
        <v/>
      </c>
      <c r="E626" s="22"/>
      <c r="F626" s="23"/>
    </row>
    <row r="627" spans="1:6" s="20" customFormat="1" x14ac:dyDescent="0.25">
      <c r="A627" s="1"/>
      <c r="B627" s="21" t="str">
        <f t="shared" si="32"/>
        <v/>
      </c>
      <c r="C627" s="19"/>
      <c r="D627" s="22" t="str">
        <f t="shared" si="33"/>
        <v/>
      </c>
      <c r="E627" s="22"/>
      <c r="F627" s="23"/>
    </row>
    <row r="628" spans="1:6" s="20" customFormat="1" x14ac:dyDescent="0.25">
      <c r="A628" s="1"/>
      <c r="B628" s="21" t="str">
        <f t="shared" si="32"/>
        <v/>
      </c>
      <c r="C628" s="19"/>
      <c r="D628" s="22" t="str">
        <f t="shared" si="33"/>
        <v/>
      </c>
      <c r="E628" s="22"/>
      <c r="F628" s="23"/>
    </row>
    <row r="629" spans="1:6" s="20" customFormat="1" x14ac:dyDescent="0.25">
      <c r="A629" s="1"/>
      <c r="B629" s="21" t="str">
        <f t="shared" si="32"/>
        <v/>
      </c>
      <c r="C629" s="19"/>
      <c r="D629" s="22" t="str">
        <f t="shared" si="33"/>
        <v/>
      </c>
      <c r="E629" s="22"/>
      <c r="F629" s="23"/>
    </row>
    <row r="630" spans="1:6" s="20" customFormat="1" x14ac:dyDescent="0.25">
      <c r="A630" s="1"/>
      <c r="B630" s="21" t="str">
        <f t="shared" si="32"/>
        <v/>
      </c>
      <c r="C630" s="19"/>
      <c r="D630" s="22" t="str">
        <f t="shared" si="33"/>
        <v/>
      </c>
      <c r="E630" s="22"/>
      <c r="F630" s="23"/>
    </row>
    <row r="631" spans="1:6" s="20" customFormat="1" x14ac:dyDescent="0.25">
      <c r="A631" s="1"/>
      <c r="B631" s="21" t="str">
        <f t="shared" si="32"/>
        <v/>
      </c>
      <c r="C631" s="19"/>
      <c r="D631" s="22" t="str">
        <f t="shared" si="33"/>
        <v/>
      </c>
      <c r="E631" s="22"/>
      <c r="F631" s="23"/>
    </row>
    <row r="632" spans="1:6" s="20" customFormat="1" x14ac:dyDescent="0.25">
      <c r="A632" s="1"/>
      <c r="B632" s="21" t="str">
        <f t="shared" si="32"/>
        <v/>
      </c>
      <c r="C632" s="19"/>
      <c r="D632" s="22" t="str">
        <f t="shared" si="33"/>
        <v/>
      </c>
      <c r="E632" s="22"/>
      <c r="F632" s="23"/>
    </row>
    <row r="633" spans="1:6" s="20" customFormat="1" x14ac:dyDescent="0.25">
      <c r="A633" s="1"/>
      <c r="B633" s="21" t="str">
        <f t="shared" si="32"/>
        <v/>
      </c>
      <c r="C633" s="19"/>
      <c r="D633" s="22" t="str">
        <f t="shared" si="33"/>
        <v/>
      </c>
      <c r="E633" s="22"/>
      <c r="F633" s="23"/>
    </row>
  </sheetData>
  <sheetProtection algorithmName="SHA-512" hashValue="AnD+Vy3zmJ06kAAckGyvltTLaERNy/iRZ0kosbdVFo956iBJ2YS2GeumlPFjY0lSdxko3NJAPsteWW1v8aPEKA==" saltValue="rm+PvBoZVB3zvgj3/6Dzrw==" spinCount="100000" sheet="1" objects="1" scenarios="1"/>
  <protectedRanges>
    <protectedRange algorithmName="SHA-512" hashValue="1U441MNl1wsyPiCBaova1evj1iDZl6eX3/esxAYIiP1SG9dufr1VAzbYZkzCl92vdVFw7q5bu0pkdhXmPKFOcA==" saltValue="hDAniZzjdkHfozjoMAn5Rw==" spinCount="100000" sqref="E9:E14" name="Eingabe" securityDescriptor="O:WDG:WDD:(A;;CC;;;WD)"/>
  </protectedRanges>
  <mergeCells count="2">
    <mergeCell ref="B5:E5"/>
    <mergeCell ref="B6:E6"/>
  </mergeCells>
  <pageMargins left="0.7" right="0.7" top="0.78740157499999996" bottom="0.78740157499999996" header="0.3" footer="0.3"/>
  <pageSetup paperSize="9" orientation="portrait" r:id="rId1"/>
  <ignoredErrors>
    <ignoredError sqref="G11:G12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Zuschussrechner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2017-12-21T15:57:47Z</dcterms:modified>
</cp:coreProperties>
</file>